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illc\Desktop\"/>
    </mc:Choice>
  </mc:AlternateContent>
  <xr:revisionPtr revIDLastSave="0" documentId="13_ncr:1_{3DBC442A-D5D4-4B76-A416-B550C3395076}" xr6:coauthVersionLast="47" xr6:coauthVersionMax="47" xr10:uidLastSave="{00000000-0000-0000-0000-000000000000}"/>
  <bookViews>
    <workbookView xWindow="-108" yWindow="-108" windowWidth="23256" windowHeight="12456" xr2:uid="{EC7E4A57-9C67-403F-BEF4-200DC168D60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11" i="1" l="1"/>
  <c r="H10" i="1"/>
  <c r="H6" i="1"/>
  <c r="H5" i="1"/>
  <c r="F12" i="1"/>
  <c r="E12" i="1"/>
  <c r="H7" i="1"/>
  <c r="H23" i="1"/>
  <c r="H15" i="1"/>
  <c r="C18" i="1"/>
  <c r="D18" i="1"/>
  <c r="E18" i="1"/>
  <c r="F18" i="1"/>
  <c r="B18" i="1"/>
  <c r="G16" i="1"/>
  <c r="H16" i="1" s="1"/>
  <c r="G17" i="1"/>
  <c r="H17" i="1" s="1"/>
  <c r="G15" i="1"/>
  <c r="R35" i="1"/>
  <c r="R33" i="1"/>
  <c r="F28" i="1"/>
  <c r="E28" i="1"/>
  <c r="D28" i="1"/>
  <c r="C28" i="1"/>
  <c r="B28" i="1"/>
  <c r="C12" i="1"/>
  <c r="G6" i="1"/>
  <c r="G7" i="1"/>
  <c r="G8" i="1"/>
  <c r="H8" i="1" s="1"/>
  <c r="G9" i="1"/>
  <c r="H9" i="1" s="1"/>
  <c r="G10" i="1"/>
  <c r="G11" i="1"/>
  <c r="G5" i="1"/>
  <c r="R37" i="1"/>
  <c r="G22" i="1"/>
  <c r="H22" i="1" s="1"/>
  <c r="G23" i="1"/>
  <c r="G24" i="1"/>
  <c r="H24" i="1" s="1"/>
  <c r="G25" i="1"/>
  <c r="H25" i="1" s="1"/>
  <c r="G26" i="1"/>
  <c r="H26" i="1" s="1"/>
  <c r="G27" i="1"/>
  <c r="H27" i="1" s="1"/>
  <c r="G21" i="1"/>
  <c r="H21" i="1" s="1"/>
  <c r="G18" i="1" l="1"/>
  <c r="N15" i="1" s="1"/>
  <c r="G12" i="1"/>
  <c r="N14" i="1" s="1"/>
  <c r="G28" i="1"/>
  <c r="N16" i="1" s="1"/>
  <c r="D12" i="1"/>
  <c r="B12" i="1"/>
</calcChain>
</file>

<file path=xl/sharedStrings.xml><?xml version="1.0" encoding="utf-8"?>
<sst xmlns="http://schemas.openxmlformats.org/spreadsheetml/2006/main" count="95" uniqueCount="61">
  <si>
    <t>Individuals:</t>
  </si>
  <si>
    <t>Bowler:</t>
  </si>
  <si>
    <t>Game 1</t>
  </si>
  <si>
    <t>Game 2</t>
  </si>
  <si>
    <t>Game 3</t>
  </si>
  <si>
    <t>Game 4</t>
  </si>
  <si>
    <t>Game 5</t>
  </si>
  <si>
    <t>Total</t>
  </si>
  <si>
    <t>Women</t>
  </si>
  <si>
    <t>Adante Jones</t>
  </si>
  <si>
    <t>Shane Jordan</t>
  </si>
  <si>
    <t>Jordan Gorgas</t>
  </si>
  <si>
    <t>Emma Clancy</t>
  </si>
  <si>
    <t>Stephanie Thompson</t>
  </si>
  <si>
    <t>Kassidy Gerken</t>
  </si>
  <si>
    <t>Zoe Schultz</t>
  </si>
  <si>
    <t>Baker Games</t>
  </si>
  <si>
    <t>Team</t>
  </si>
  <si>
    <t>Game 6</t>
  </si>
  <si>
    <t>Game 7</t>
  </si>
  <si>
    <t>Game 8</t>
  </si>
  <si>
    <t>Game 9</t>
  </si>
  <si>
    <t>Game 10</t>
  </si>
  <si>
    <t>Game 11</t>
  </si>
  <si>
    <t>Game 12</t>
  </si>
  <si>
    <t>Game 13</t>
  </si>
  <si>
    <t>Game 14</t>
  </si>
  <si>
    <t>Game 15</t>
  </si>
  <si>
    <t>Mannix Amos</t>
  </si>
  <si>
    <t>Place</t>
  </si>
  <si>
    <t>Total Bowlers</t>
  </si>
  <si>
    <t>Average</t>
  </si>
  <si>
    <t>2 Day Total</t>
  </si>
  <si>
    <t>Score</t>
  </si>
  <si>
    <t>Game 16</t>
  </si>
  <si>
    <t>Tanner Webb</t>
  </si>
  <si>
    <t>Justin Fichter</t>
  </si>
  <si>
    <t>Harley Redding</t>
  </si>
  <si>
    <t>Sidney Pawski</t>
  </si>
  <si>
    <t>Jennifer Hayakawa</t>
  </si>
  <si>
    <t>Maya England</t>
  </si>
  <si>
    <t>Zach Reuter</t>
  </si>
  <si>
    <t>Cole Neitert</t>
  </si>
  <si>
    <t>Sam Schatteman</t>
  </si>
  <si>
    <t>18th</t>
  </si>
  <si>
    <t>35th</t>
  </si>
  <si>
    <t>20th</t>
  </si>
  <si>
    <t>41st</t>
  </si>
  <si>
    <t>48th</t>
  </si>
  <si>
    <t>24th</t>
  </si>
  <si>
    <t>64th</t>
  </si>
  <si>
    <t>Men's Varsity</t>
  </si>
  <si>
    <t>Men's  JV</t>
  </si>
  <si>
    <t>Men's JV</t>
  </si>
  <si>
    <t>2023 Mid Iowa Bowling Conference #1 Results</t>
  </si>
  <si>
    <t>38th</t>
  </si>
  <si>
    <t>10th</t>
  </si>
  <si>
    <t>51st</t>
  </si>
  <si>
    <t>8th</t>
  </si>
  <si>
    <t>54th</t>
  </si>
  <si>
    <t>7th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</si>
</sst>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u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rgb="FFFF33CC"/>
        <bgColor indexed="64"/>
      </patternFill>
    </fill>
    <fill>
      <patternFill patternType="solid">
        <fgColor theme="1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5" xfId="0" applyFont="1" applyBorder="1" applyAlignment="1">
      <alignment horizontal="center"/>
    </xf>
    <xf numFmtId="0" fontId="0" fillId="0" borderId="4" xfId="0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0" fillId="4" borderId="4" xfId="0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1" fillId="0" borderId="5" xfId="0" applyFont="1" applyBorder="1"/>
    <xf numFmtId="2" fontId="0" fillId="0" borderId="4" xfId="0" applyNumberFormat="1" applyBorder="1" applyAlignment="1">
      <alignment horizontal="center"/>
    </xf>
    <xf numFmtId="0" fontId="0" fillId="4" borderId="0" xfId="0" applyFill="1"/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4" borderId="10" xfId="0" applyFill="1" applyBorder="1"/>
    <xf numFmtId="0" fontId="0" fillId="4" borderId="11" xfId="0" applyFill="1" applyBorder="1"/>
    <xf numFmtId="0" fontId="0" fillId="0" borderId="12" xfId="0" applyBorder="1" applyAlignment="1">
      <alignment horizontal="center"/>
    </xf>
    <xf numFmtId="0" fontId="0" fillId="4" borderId="13" xfId="0" applyFill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3" borderId="3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0" fillId="0" borderId="4" xfId="0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33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F262E5-595E-4367-B42D-B791A15FF9CA}">
  <dimension ref="A1:R38"/>
  <sheetViews>
    <sheetView tabSelected="1" zoomScale="90" zoomScaleNormal="90" workbookViewId="0">
      <selection activeCell="U37" sqref="U37"/>
    </sheetView>
  </sheetViews>
  <sheetFormatPr defaultRowHeight="14.4" x14ac:dyDescent="0.3"/>
  <cols>
    <col min="1" max="1" width="20" bestFit="1" customWidth="1"/>
    <col min="10" max="10" width="13.21875" bestFit="1" customWidth="1"/>
    <col min="11" max="11" width="12.21875" bestFit="1" customWidth="1"/>
    <col min="13" max="13" width="13.109375" bestFit="1" customWidth="1"/>
    <col min="15" max="15" width="12.33203125" bestFit="1" customWidth="1"/>
  </cols>
  <sheetData>
    <row r="1" spans="1:14" ht="15" thickBot="1" x14ac:dyDescent="0.35">
      <c r="A1" s="29" t="s">
        <v>54</v>
      </c>
      <c r="B1" s="30"/>
      <c r="C1" s="30"/>
      <c r="D1" s="30"/>
      <c r="E1" s="30"/>
      <c r="F1" s="30"/>
      <c r="G1" s="30"/>
      <c r="H1" s="30"/>
      <c r="I1" s="30"/>
      <c r="J1" s="30"/>
      <c r="K1" s="31"/>
    </row>
    <row r="2" spans="1:14" ht="15" thickBot="1" x14ac:dyDescent="0.35">
      <c r="A2" s="29" t="s">
        <v>0</v>
      </c>
      <c r="B2" s="30"/>
      <c r="C2" s="30"/>
      <c r="D2" s="30"/>
      <c r="E2" s="30"/>
      <c r="F2" s="30"/>
      <c r="G2" s="30"/>
      <c r="H2" s="30"/>
      <c r="I2" s="30"/>
      <c r="J2" s="30"/>
      <c r="K2" s="31"/>
    </row>
    <row r="3" spans="1:14" ht="15" thickBot="1" x14ac:dyDescent="0.35">
      <c r="A3" s="23" t="s">
        <v>51</v>
      </c>
      <c r="B3" s="24"/>
      <c r="C3" s="24"/>
      <c r="D3" s="24"/>
      <c r="E3" s="24"/>
      <c r="F3" s="24"/>
      <c r="G3" s="24"/>
      <c r="H3" s="24"/>
      <c r="I3" s="24"/>
      <c r="J3" s="24"/>
      <c r="K3" s="25"/>
    </row>
    <row r="4" spans="1:14" x14ac:dyDescent="0.3">
      <c r="A4" s="1" t="s">
        <v>1</v>
      </c>
      <c r="B4" s="1" t="s">
        <v>2</v>
      </c>
      <c r="C4" s="1" t="s">
        <v>3</v>
      </c>
      <c r="D4" s="1" t="s">
        <v>4</v>
      </c>
      <c r="E4" s="1" t="s">
        <v>5</v>
      </c>
      <c r="F4" s="1" t="s">
        <v>6</v>
      </c>
      <c r="G4" s="1" t="s">
        <v>7</v>
      </c>
      <c r="H4" s="1" t="s">
        <v>31</v>
      </c>
      <c r="I4" s="1" t="s">
        <v>29</v>
      </c>
      <c r="J4" s="8" t="s">
        <v>30</v>
      </c>
      <c r="K4" s="10"/>
    </row>
    <row r="5" spans="1:14" x14ac:dyDescent="0.3">
      <c r="A5" s="2" t="s">
        <v>28</v>
      </c>
      <c r="B5" s="2">
        <v>203</v>
      </c>
      <c r="C5" s="33">
        <v>199</v>
      </c>
      <c r="D5" s="2">
        <v>189</v>
      </c>
      <c r="E5" s="4"/>
      <c r="F5" s="4"/>
      <c r="G5" s="3">
        <f>SUM(B5:F5)</f>
        <v>591</v>
      </c>
      <c r="H5" s="9">
        <f>G5/3</f>
        <v>197</v>
      </c>
      <c r="I5" s="2"/>
      <c r="J5" s="2"/>
      <c r="K5" s="10"/>
    </row>
    <row r="6" spans="1:14" x14ac:dyDescent="0.3">
      <c r="A6" s="2" t="s">
        <v>9</v>
      </c>
      <c r="B6" s="2">
        <v>160</v>
      </c>
      <c r="C6" s="33">
        <v>202</v>
      </c>
      <c r="D6" s="33">
        <v>170</v>
      </c>
      <c r="E6" s="33">
        <v>168</v>
      </c>
      <c r="F6" s="4"/>
      <c r="G6" s="3">
        <f>SUM(B6:F6)</f>
        <v>700</v>
      </c>
      <c r="H6" s="9">
        <f>G6/4</f>
        <v>175</v>
      </c>
      <c r="I6" s="2"/>
      <c r="J6" s="2"/>
      <c r="K6" s="10"/>
    </row>
    <row r="7" spans="1:14" x14ac:dyDescent="0.3">
      <c r="A7" s="2" t="s">
        <v>10</v>
      </c>
      <c r="B7" s="2">
        <v>225</v>
      </c>
      <c r="C7" s="2">
        <v>200</v>
      </c>
      <c r="D7" s="2">
        <v>198</v>
      </c>
      <c r="E7" s="2">
        <v>227</v>
      </c>
      <c r="F7" s="2">
        <v>192</v>
      </c>
      <c r="G7" s="3">
        <f>SUM(B7:F7)</f>
        <v>1042</v>
      </c>
      <c r="H7" s="9">
        <f>G7/5</f>
        <v>208.4</v>
      </c>
      <c r="I7" s="2" t="s">
        <v>58</v>
      </c>
      <c r="J7" s="2"/>
      <c r="K7" s="10"/>
    </row>
    <row r="8" spans="1:14" x14ac:dyDescent="0.3">
      <c r="A8" s="2" t="s">
        <v>11</v>
      </c>
      <c r="B8" s="4"/>
      <c r="C8" s="2">
        <v>224</v>
      </c>
      <c r="D8" s="2">
        <v>177</v>
      </c>
      <c r="E8" s="2">
        <v>201</v>
      </c>
      <c r="F8" s="33">
        <v>157</v>
      </c>
      <c r="G8" s="3">
        <f>SUM(B8:F8)</f>
        <v>759</v>
      </c>
      <c r="H8" s="9">
        <f>G8/4</f>
        <v>189.75</v>
      </c>
      <c r="I8" s="2" t="s">
        <v>59</v>
      </c>
      <c r="J8" s="2"/>
      <c r="K8" s="10"/>
    </row>
    <row r="9" spans="1:14" x14ac:dyDescent="0.3">
      <c r="A9" s="2" t="s">
        <v>35</v>
      </c>
      <c r="B9" s="2">
        <v>200</v>
      </c>
      <c r="C9" s="2">
        <v>222</v>
      </c>
      <c r="D9" s="2">
        <v>226</v>
      </c>
      <c r="E9" s="2">
        <v>225</v>
      </c>
      <c r="F9" s="33">
        <v>202</v>
      </c>
      <c r="G9" s="3">
        <f>SUM(B9:F9)</f>
        <v>1075</v>
      </c>
      <c r="H9" s="9">
        <f>G9/5</f>
        <v>215</v>
      </c>
      <c r="I9" s="2" t="s">
        <v>60</v>
      </c>
      <c r="J9" s="2"/>
      <c r="K9" s="10"/>
    </row>
    <row r="10" spans="1:14" x14ac:dyDescent="0.3">
      <c r="A10" s="2" t="s">
        <v>36</v>
      </c>
      <c r="B10" s="33">
        <v>152</v>
      </c>
      <c r="C10" s="4"/>
      <c r="D10" s="4"/>
      <c r="E10" s="4"/>
      <c r="F10" s="2">
        <v>170</v>
      </c>
      <c r="G10" s="3">
        <f>SUM(B10:F10)</f>
        <v>322</v>
      </c>
      <c r="H10" s="9">
        <f>G10/2</f>
        <v>161</v>
      </c>
      <c r="I10" s="2"/>
      <c r="J10" s="2"/>
      <c r="K10" s="10"/>
    </row>
    <row r="11" spans="1:14" ht="15" thickBot="1" x14ac:dyDescent="0.35">
      <c r="A11" s="2" t="s">
        <v>37</v>
      </c>
      <c r="B11" s="4"/>
      <c r="C11" s="4"/>
      <c r="D11" s="4"/>
      <c r="E11" s="33">
        <v>198</v>
      </c>
      <c r="F11" s="33">
        <v>194</v>
      </c>
      <c r="G11" s="3">
        <f>SUM(B11:F11)</f>
        <v>392</v>
      </c>
      <c r="H11" s="9">
        <f>G11/2</f>
        <v>196</v>
      </c>
      <c r="I11" s="2"/>
      <c r="J11" s="2"/>
      <c r="K11" s="10"/>
    </row>
    <row r="12" spans="1:14" ht="15" thickBot="1" x14ac:dyDescent="0.35">
      <c r="A12" s="19" t="s">
        <v>7</v>
      </c>
      <c r="B12" s="20">
        <f>SUM(B5:B10)</f>
        <v>940</v>
      </c>
      <c r="C12" s="20">
        <f>SUM(C5:C11)</f>
        <v>1047</v>
      </c>
      <c r="D12" s="20">
        <f>SUM(D5:D10)</f>
        <v>960</v>
      </c>
      <c r="E12" s="20">
        <f>SUM(E5:E11)</f>
        <v>1019</v>
      </c>
      <c r="F12" s="20">
        <f>SUM(F5:F11)</f>
        <v>915</v>
      </c>
      <c r="G12" s="21">
        <f>SUM(G5:G11)</f>
        <v>4881</v>
      </c>
      <c r="H12" s="10"/>
      <c r="I12" s="10"/>
      <c r="J12" s="10"/>
      <c r="K12" s="10"/>
    </row>
    <row r="13" spans="1:14" ht="15" thickBot="1" x14ac:dyDescent="0.35">
      <c r="A13" s="23" t="s">
        <v>53</v>
      </c>
      <c r="B13" s="24"/>
      <c r="C13" s="24"/>
      <c r="D13" s="24"/>
      <c r="E13" s="24"/>
      <c r="F13" s="24"/>
      <c r="G13" s="24"/>
      <c r="H13" s="24"/>
      <c r="I13" s="24"/>
      <c r="J13" s="24"/>
      <c r="K13" s="25"/>
      <c r="M13" s="7" t="s">
        <v>32</v>
      </c>
      <c r="N13" s="7" t="s">
        <v>33</v>
      </c>
    </row>
    <row r="14" spans="1:14" x14ac:dyDescent="0.3">
      <c r="A14" s="1" t="s">
        <v>1</v>
      </c>
      <c r="B14" s="1" t="s">
        <v>2</v>
      </c>
      <c r="C14" s="1" t="s">
        <v>3</v>
      </c>
      <c r="D14" s="1" t="s">
        <v>4</v>
      </c>
      <c r="E14" s="1" t="s">
        <v>5</v>
      </c>
      <c r="F14" s="1" t="s">
        <v>6</v>
      </c>
      <c r="G14" s="1" t="s">
        <v>7</v>
      </c>
      <c r="H14" s="1" t="s">
        <v>31</v>
      </c>
      <c r="I14" s="1" t="s">
        <v>29</v>
      </c>
      <c r="J14" s="8" t="s">
        <v>30</v>
      </c>
      <c r="K14" s="10"/>
      <c r="M14" s="5" t="s">
        <v>51</v>
      </c>
      <c r="N14" s="3">
        <f>G12+R33</f>
        <v>7807</v>
      </c>
    </row>
    <row r="15" spans="1:14" x14ac:dyDescent="0.3">
      <c r="A15" s="2" t="s">
        <v>42</v>
      </c>
      <c r="B15" s="2">
        <v>159</v>
      </c>
      <c r="C15" s="33">
        <v>149</v>
      </c>
      <c r="D15" s="2">
        <v>178</v>
      </c>
      <c r="E15" s="2">
        <v>169</v>
      </c>
      <c r="F15" s="2">
        <v>152</v>
      </c>
      <c r="G15" s="3">
        <f>SUM(B15:F15)</f>
        <v>807</v>
      </c>
      <c r="H15" s="9">
        <f>G15/5</f>
        <v>161.4</v>
      </c>
      <c r="I15" s="2" t="s">
        <v>57</v>
      </c>
      <c r="J15" s="2"/>
      <c r="K15" s="10"/>
      <c r="M15" s="5" t="s">
        <v>53</v>
      </c>
      <c r="N15" s="3">
        <f>G18+R35</f>
        <v>4356</v>
      </c>
    </row>
    <row r="16" spans="1:14" x14ac:dyDescent="0.3">
      <c r="A16" s="2" t="s">
        <v>41</v>
      </c>
      <c r="B16" s="2">
        <v>201</v>
      </c>
      <c r="C16" s="33">
        <v>222</v>
      </c>
      <c r="D16" s="33">
        <v>247</v>
      </c>
      <c r="E16" s="33">
        <v>148</v>
      </c>
      <c r="F16" s="2">
        <v>218</v>
      </c>
      <c r="G16" s="3">
        <f t="shared" ref="G16:G17" si="0">SUM(B16:F16)</f>
        <v>1036</v>
      </c>
      <c r="H16" s="9">
        <f t="shared" ref="H16:H17" si="1">G16/5</f>
        <v>207.2</v>
      </c>
      <c r="I16" s="2" t="s">
        <v>56</v>
      </c>
      <c r="J16" s="2"/>
      <c r="K16" s="10"/>
      <c r="M16" s="6" t="s">
        <v>8</v>
      </c>
      <c r="N16" s="3">
        <f>G28+R37</f>
        <v>6422</v>
      </c>
    </row>
    <row r="17" spans="1:18" ht="15" thickBot="1" x14ac:dyDescent="0.35">
      <c r="A17" s="2" t="s">
        <v>43</v>
      </c>
      <c r="B17" s="2">
        <v>168</v>
      </c>
      <c r="C17" s="2">
        <v>169</v>
      </c>
      <c r="D17" s="2">
        <v>195</v>
      </c>
      <c r="E17" s="2">
        <v>212</v>
      </c>
      <c r="F17" s="2">
        <v>155</v>
      </c>
      <c r="G17" s="3">
        <f t="shared" si="0"/>
        <v>899</v>
      </c>
      <c r="H17" s="9">
        <f t="shared" si="1"/>
        <v>179.8</v>
      </c>
      <c r="I17" s="2" t="s">
        <v>55</v>
      </c>
      <c r="J17" s="2"/>
      <c r="K17" s="10"/>
    </row>
    <row r="18" spans="1:18" ht="15" thickBot="1" x14ac:dyDescent="0.35">
      <c r="A18" s="19" t="s">
        <v>7</v>
      </c>
      <c r="B18" s="20">
        <f>SUM(B15:B17)</f>
        <v>528</v>
      </c>
      <c r="C18" s="20">
        <f t="shared" ref="C18:G18" si="2">SUM(C15:C17)</f>
        <v>540</v>
      </c>
      <c r="D18" s="20">
        <f t="shared" si="2"/>
        <v>620</v>
      </c>
      <c r="E18" s="20">
        <f t="shared" si="2"/>
        <v>529</v>
      </c>
      <c r="F18" s="20">
        <f t="shared" si="2"/>
        <v>525</v>
      </c>
      <c r="G18" s="20">
        <f t="shared" si="2"/>
        <v>2742</v>
      </c>
      <c r="H18" s="10"/>
      <c r="I18" s="10"/>
      <c r="J18" s="10"/>
      <c r="K18" s="10"/>
    </row>
    <row r="19" spans="1:18" ht="15" thickBot="1" x14ac:dyDescent="0.35">
      <c r="A19" s="26" t="s">
        <v>8</v>
      </c>
      <c r="B19" s="27"/>
      <c r="C19" s="27"/>
      <c r="D19" s="27"/>
      <c r="E19" s="27"/>
      <c r="F19" s="27"/>
      <c r="G19" s="27"/>
      <c r="H19" s="27"/>
      <c r="I19" s="27"/>
      <c r="J19" s="27"/>
      <c r="K19" s="28"/>
    </row>
    <row r="20" spans="1:18" x14ac:dyDescent="0.3">
      <c r="A20" s="11" t="s">
        <v>1</v>
      </c>
      <c r="B20" s="1" t="s">
        <v>2</v>
      </c>
      <c r="C20" s="1" t="s">
        <v>3</v>
      </c>
      <c r="D20" s="1" t="s">
        <v>4</v>
      </c>
      <c r="E20" s="1" t="s">
        <v>5</v>
      </c>
      <c r="F20" s="1" t="s">
        <v>6</v>
      </c>
      <c r="G20" s="1" t="s">
        <v>7</v>
      </c>
      <c r="H20" s="1" t="s">
        <v>31</v>
      </c>
      <c r="I20" s="1" t="s">
        <v>29</v>
      </c>
      <c r="J20" s="12" t="s">
        <v>30</v>
      </c>
      <c r="K20" s="10"/>
    </row>
    <row r="21" spans="1:18" x14ac:dyDescent="0.3">
      <c r="A21" s="13" t="s">
        <v>12</v>
      </c>
      <c r="B21" s="33">
        <v>172</v>
      </c>
      <c r="C21" s="33">
        <v>124</v>
      </c>
      <c r="D21" s="33">
        <v>195</v>
      </c>
      <c r="E21" s="33">
        <v>219</v>
      </c>
      <c r="F21" s="33">
        <v>147</v>
      </c>
      <c r="G21" s="3">
        <f>SUM(B21:F21)</f>
        <v>857</v>
      </c>
      <c r="H21" s="9">
        <f>G21/5</f>
        <v>171.4</v>
      </c>
      <c r="I21" s="2" t="s">
        <v>44</v>
      </c>
      <c r="J21" s="14">
        <v>66</v>
      </c>
      <c r="K21" s="10"/>
    </row>
    <row r="22" spans="1:18" x14ac:dyDescent="0.3">
      <c r="A22" s="13" t="s">
        <v>13</v>
      </c>
      <c r="B22" s="33">
        <v>146</v>
      </c>
      <c r="C22" s="33">
        <v>172</v>
      </c>
      <c r="D22" s="33">
        <v>121</v>
      </c>
      <c r="E22" s="4"/>
      <c r="F22" s="33">
        <v>169</v>
      </c>
      <c r="G22" s="3">
        <f>SUM(B22:F22)</f>
        <v>608</v>
      </c>
      <c r="H22" s="9">
        <f>G22/4</f>
        <v>152</v>
      </c>
      <c r="I22" s="2" t="s">
        <v>45</v>
      </c>
      <c r="J22" s="14">
        <v>66</v>
      </c>
      <c r="K22" s="10"/>
    </row>
    <row r="23" spans="1:18" x14ac:dyDescent="0.3">
      <c r="A23" s="13" t="s">
        <v>14</v>
      </c>
      <c r="B23" s="33">
        <v>163</v>
      </c>
      <c r="C23" s="33">
        <v>142</v>
      </c>
      <c r="D23" s="33">
        <v>170</v>
      </c>
      <c r="E23" s="33">
        <v>194</v>
      </c>
      <c r="F23" s="33">
        <v>167</v>
      </c>
      <c r="G23" s="3">
        <f>SUM(B23:F23)</f>
        <v>836</v>
      </c>
      <c r="H23" s="9">
        <f>G23/5</f>
        <v>167.2</v>
      </c>
      <c r="I23" s="2" t="s">
        <v>46</v>
      </c>
      <c r="J23" s="14">
        <v>66</v>
      </c>
      <c r="K23" s="10"/>
    </row>
    <row r="24" spans="1:18" x14ac:dyDescent="0.3">
      <c r="A24" s="13" t="s">
        <v>15</v>
      </c>
      <c r="B24" s="4"/>
      <c r="C24" s="33">
        <v>166</v>
      </c>
      <c r="D24" s="33">
        <v>148</v>
      </c>
      <c r="E24" s="33">
        <v>164</v>
      </c>
      <c r="F24" s="4"/>
      <c r="G24" s="3">
        <f>SUM(B24:F24)</f>
        <v>478</v>
      </c>
      <c r="H24" s="9">
        <f>G24/3</f>
        <v>159.33333333333334</v>
      </c>
      <c r="I24" s="2" t="s">
        <v>47</v>
      </c>
      <c r="J24" s="14">
        <v>66</v>
      </c>
      <c r="K24" s="10"/>
    </row>
    <row r="25" spans="1:18" x14ac:dyDescent="0.3">
      <c r="A25" s="13" t="s">
        <v>38</v>
      </c>
      <c r="B25" s="33">
        <v>112</v>
      </c>
      <c r="C25" s="4"/>
      <c r="D25" s="4"/>
      <c r="E25" s="33">
        <v>139</v>
      </c>
      <c r="F25" s="33">
        <v>145</v>
      </c>
      <c r="G25" s="3">
        <f>SUM(B25:F25)</f>
        <v>396</v>
      </c>
      <c r="H25" s="9">
        <f>G25/3</f>
        <v>132</v>
      </c>
      <c r="I25" s="2" t="s">
        <v>48</v>
      </c>
      <c r="J25" s="14">
        <v>66</v>
      </c>
      <c r="K25" s="10"/>
    </row>
    <row r="26" spans="1:18" x14ac:dyDescent="0.3">
      <c r="A26" s="13" t="s">
        <v>39</v>
      </c>
      <c r="B26" s="33">
        <v>160</v>
      </c>
      <c r="C26" s="33">
        <v>156</v>
      </c>
      <c r="D26" s="33">
        <v>155</v>
      </c>
      <c r="E26" s="33">
        <v>157</v>
      </c>
      <c r="F26" s="33">
        <v>170</v>
      </c>
      <c r="G26" s="3">
        <f>SUM(B26:F26)</f>
        <v>798</v>
      </c>
      <c r="H26" s="9">
        <f>G26/5</f>
        <v>159.6</v>
      </c>
      <c r="I26" s="2" t="s">
        <v>49</v>
      </c>
      <c r="J26" s="14">
        <v>66</v>
      </c>
      <c r="K26" s="10"/>
    </row>
    <row r="27" spans="1:18" ht="15" thickBot="1" x14ac:dyDescent="0.35">
      <c r="A27" s="17" t="s">
        <v>40</v>
      </c>
      <c r="B27" s="18"/>
      <c r="C27" s="18"/>
      <c r="D27" s="18"/>
      <c r="E27" s="18"/>
      <c r="F27" s="18"/>
      <c r="G27" s="22">
        <f>SUM(B27:F27)</f>
        <v>0</v>
      </c>
      <c r="H27" s="9">
        <f t="shared" ref="H27" si="3">G27/6</f>
        <v>0</v>
      </c>
      <c r="I27" s="2" t="s">
        <v>50</v>
      </c>
      <c r="J27" s="14">
        <v>66</v>
      </c>
      <c r="K27" s="10"/>
    </row>
    <row r="28" spans="1:18" ht="15" thickBot="1" x14ac:dyDescent="0.35">
      <c r="A28" s="19" t="s">
        <v>7</v>
      </c>
      <c r="B28" s="20">
        <f>SUM(B21,B22,B23,B24,B26)</f>
        <v>641</v>
      </c>
      <c r="C28" s="20">
        <f>SUM(C21,C22,C23,C24,C26)</f>
        <v>760</v>
      </c>
      <c r="D28" s="20">
        <f>SUM(D21,D22,D23,D25,D26)</f>
        <v>641</v>
      </c>
      <c r="E28" s="20">
        <f>SUM(E21,E22,E23,E25,E26)</f>
        <v>709</v>
      </c>
      <c r="F28" s="20">
        <f>SUM(F21,F22,F23,F24,F26)</f>
        <v>653</v>
      </c>
      <c r="G28" s="21">
        <f>SUM(G21:G26)</f>
        <v>3973</v>
      </c>
      <c r="H28" s="15"/>
      <c r="I28" s="15"/>
      <c r="J28" s="16"/>
      <c r="K28" s="10"/>
    </row>
    <row r="30" spans="1:18" ht="15" thickBot="1" x14ac:dyDescent="0.35"/>
    <row r="31" spans="1:18" ht="15" thickBot="1" x14ac:dyDescent="0.35">
      <c r="A31" s="29" t="s">
        <v>16</v>
      </c>
      <c r="B31" s="30"/>
      <c r="C31" s="30"/>
      <c r="D31" s="30"/>
      <c r="E31" s="30"/>
      <c r="F31" s="30"/>
      <c r="G31" s="31"/>
    </row>
    <row r="32" spans="1:18" x14ac:dyDescent="0.3">
      <c r="A32" s="1" t="s">
        <v>17</v>
      </c>
      <c r="B32" s="1" t="s">
        <v>2</v>
      </c>
      <c r="C32" s="1" t="s">
        <v>3</v>
      </c>
      <c r="D32" s="1" t="s">
        <v>4</v>
      </c>
      <c r="E32" s="1" t="s">
        <v>5</v>
      </c>
      <c r="F32" s="1" t="s">
        <v>6</v>
      </c>
      <c r="G32" s="1" t="s">
        <v>18</v>
      </c>
      <c r="H32" s="3" t="s">
        <v>19</v>
      </c>
      <c r="I32" s="3" t="s">
        <v>20</v>
      </c>
      <c r="J32" s="3" t="s">
        <v>21</v>
      </c>
      <c r="K32" s="3" t="s">
        <v>22</v>
      </c>
      <c r="L32" s="3" t="s">
        <v>23</v>
      </c>
      <c r="M32" s="3" t="s">
        <v>24</v>
      </c>
      <c r="N32" s="3" t="s">
        <v>25</v>
      </c>
      <c r="O32" s="3" t="s">
        <v>26</v>
      </c>
      <c r="P32" s="3" t="s">
        <v>27</v>
      </c>
      <c r="Q32" s="3" t="s">
        <v>34</v>
      </c>
      <c r="R32" s="3" t="s">
        <v>7</v>
      </c>
    </row>
    <row r="33" spans="1:18" x14ac:dyDescent="0.3">
      <c r="A33" s="5" t="s">
        <v>51</v>
      </c>
      <c r="B33" s="2">
        <v>154</v>
      </c>
      <c r="C33" s="2">
        <v>184</v>
      </c>
      <c r="D33" s="2">
        <v>181</v>
      </c>
      <c r="E33" s="2">
        <v>150</v>
      </c>
      <c r="F33" s="2">
        <v>194</v>
      </c>
      <c r="G33" s="2">
        <v>178</v>
      </c>
      <c r="H33" s="2">
        <v>191</v>
      </c>
      <c r="I33" s="2">
        <v>168</v>
      </c>
      <c r="J33" s="2">
        <v>200</v>
      </c>
      <c r="K33" s="2">
        <v>179</v>
      </c>
      <c r="L33" s="2">
        <v>180</v>
      </c>
      <c r="M33" s="2">
        <v>259</v>
      </c>
      <c r="N33" s="2">
        <v>170</v>
      </c>
      <c r="O33" s="2">
        <v>207</v>
      </c>
      <c r="P33" s="2">
        <v>181</v>
      </c>
      <c r="Q33" s="2">
        <v>150</v>
      </c>
      <c r="R33" s="3">
        <f>SUM(B33:Q33)</f>
        <v>2926</v>
      </c>
    </row>
    <row r="34" spans="1:18" x14ac:dyDescent="0.3">
      <c r="A34" s="32"/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32"/>
    </row>
    <row r="35" spans="1:18" x14ac:dyDescent="0.3">
      <c r="A35" s="5" t="s">
        <v>52</v>
      </c>
      <c r="B35" s="2">
        <v>82</v>
      </c>
      <c r="C35" s="2">
        <v>103</v>
      </c>
      <c r="D35" s="2">
        <v>86</v>
      </c>
      <c r="E35" s="2">
        <v>125</v>
      </c>
      <c r="F35" s="2">
        <v>94</v>
      </c>
      <c r="G35" s="2">
        <v>109</v>
      </c>
      <c r="H35" s="2">
        <v>108</v>
      </c>
      <c r="I35" s="2">
        <v>92</v>
      </c>
      <c r="J35" s="2">
        <v>77</v>
      </c>
      <c r="K35" s="2">
        <v>114</v>
      </c>
      <c r="L35" s="2">
        <v>118</v>
      </c>
      <c r="M35" s="2">
        <v>102</v>
      </c>
      <c r="N35" s="2">
        <v>81</v>
      </c>
      <c r="O35" s="2">
        <v>135</v>
      </c>
      <c r="P35" s="2">
        <v>93</v>
      </c>
      <c r="Q35" s="2">
        <v>95</v>
      </c>
      <c r="R35" s="3">
        <f t="shared" ref="R35" si="4">SUM(B35:Q35)</f>
        <v>1614</v>
      </c>
    </row>
    <row r="36" spans="1:18" x14ac:dyDescent="0.3">
      <c r="A36" s="10"/>
      <c r="B36" s="10"/>
      <c r="C36" s="10"/>
      <c r="D36" s="10"/>
      <c r="E36" s="10"/>
      <c r="F36" s="10"/>
      <c r="G36" s="10"/>
      <c r="H36" s="10"/>
      <c r="I36" s="10"/>
      <c r="J36" s="10"/>
      <c r="K36" s="10"/>
      <c r="L36" s="10"/>
      <c r="M36" s="10"/>
      <c r="N36" s="10"/>
      <c r="O36" s="10"/>
      <c r="P36" s="10"/>
      <c r="Q36" s="10"/>
      <c r="R36" s="10"/>
    </row>
    <row r="37" spans="1:18" x14ac:dyDescent="0.3">
      <c r="A37" s="6" t="s">
        <v>8</v>
      </c>
      <c r="B37" s="2">
        <v>140</v>
      </c>
      <c r="C37" s="2">
        <v>191</v>
      </c>
      <c r="D37" s="2">
        <v>126</v>
      </c>
      <c r="E37" s="2">
        <v>170</v>
      </c>
      <c r="F37" s="2">
        <v>196</v>
      </c>
      <c r="G37" s="2">
        <v>144</v>
      </c>
      <c r="H37" s="2">
        <v>152</v>
      </c>
      <c r="I37" s="2">
        <v>144</v>
      </c>
      <c r="J37" s="2">
        <v>124</v>
      </c>
      <c r="K37" s="2">
        <v>140</v>
      </c>
      <c r="L37" s="2">
        <v>128</v>
      </c>
      <c r="M37" s="2">
        <v>158</v>
      </c>
      <c r="N37" s="2">
        <v>135</v>
      </c>
      <c r="O37" s="2">
        <v>157</v>
      </c>
      <c r="P37" s="2">
        <v>153</v>
      </c>
      <c r="Q37" s="2">
        <v>191</v>
      </c>
      <c r="R37" s="3">
        <f>SUM(B37:Q37)</f>
        <v>2449</v>
      </c>
    </row>
    <row r="38" spans="1:18" x14ac:dyDescent="0.3">
      <c r="A38" s="10"/>
      <c r="B38" s="10"/>
      <c r="C38" s="10"/>
      <c r="D38" s="10"/>
      <c r="E38" s="10"/>
      <c r="F38" s="10"/>
      <c r="G38" s="10"/>
      <c r="H38" s="10"/>
      <c r="I38" s="10"/>
      <c r="J38" s="10"/>
      <c r="K38" s="10"/>
      <c r="L38" s="10"/>
      <c r="M38" s="10"/>
      <c r="N38" s="10"/>
      <c r="O38" s="10"/>
      <c r="P38" s="10"/>
      <c r="Q38" s="10"/>
      <c r="R38" s="10"/>
    </row>
  </sheetData>
  <mergeCells count="6">
    <mergeCell ref="A3:K3"/>
    <mergeCell ref="A31:G31"/>
    <mergeCell ref="A1:K1"/>
    <mergeCell ref="A2:K2"/>
    <mergeCell ref="A13:K13"/>
    <mergeCell ref="A19:K19"/>
  </mergeCells>
  <phoneticPr fontId="2" type="noConversion"/>
  <pageMargins left="0.7" right="0.7" top="0.75" bottom="0.75" header="0.3" footer="0.3"/>
  <pageSetup orientation="portrait" r:id="rId1"/>
  <ignoredErrors>
    <ignoredError sqref="C12 H22 H7:H8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Will Clark</dc:creator>
  <cp:lastModifiedBy>William Clark</cp:lastModifiedBy>
  <dcterms:created xsi:type="dcterms:W3CDTF">2023-01-16T02:16:17Z</dcterms:created>
  <dcterms:modified xsi:type="dcterms:W3CDTF">2023-10-16T18:02:04Z</dcterms:modified>
</cp:coreProperties>
</file>