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ownloads/"/>
    </mc:Choice>
  </mc:AlternateContent>
  <xr:revisionPtr revIDLastSave="0" documentId="8_{E2BB22F4-D865-694D-A2B5-2EB4F4FC8064}" xr6:coauthVersionLast="47" xr6:coauthVersionMax="47" xr10:uidLastSave="{00000000-0000-0000-0000-000000000000}"/>
  <bookViews>
    <workbookView xWindow="0" yWindow="0" windowWidth="28800" windowHeight="18000" xr2:uid="{EC7E4A57-9C67-403F-BEF4-200DC168D6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  <c r="H17" i="1"/>
  <c r="H18" i="1"/>
  <c r="H15" i="1"/>
  <c r="F19" i="1"/>
  <c r="E19" i="1"/>
  <c r="D19" i="1"/>
  <c r="C19" i="1"/>
  <c r="B19" i="1"/>
  <c r="G16" i="1"/>
  <c r="G17" i="1"/>
  <c r="G18" i="1"/>
  <c r="G15" i="1"/>
  <c r="H27" i="1"/>
  <c r="H26" i="1"/>
  <c r="H25" i="1"/>
  <c r="H23" i="1"/>
  <c r="H24" i="1"/>
  <c r="H22" i="1"/>
  <c r="G28" i="1"/>
  <c r="G23" i="1"/>
  <c r="G24" i="1"/>
  <c r="G25" i="1"/>
  <c r="G26" i="1"/>
  <c r="G27" i="1"/>
  <c r="G22" i="1"/>
  <c r="H6" i="1"/>
  <c r="H5" i="1"/>
  <c r="H9" i="1"/>
  <c r="H11" i="1"/>
  <c r="B12" i="1"/>
  <c r="H10" i="1"/>
  <c r="H7" i="1"/>
  <c r="G5" i="1"/>
  <c r="G6" i="1"/>
  <c r="G7" i="1"/>
  <c r="G9" i="1"/>
  <c r="G10" i="1"/>
  <c r="G11" i="1"/>
  <c r="H8" i="1"/>
  <c r="G8" i="1"/>
  <c r="R37" i="1"/>
  <c r="R35" i="1"/>
  <c r="R33" i="1"/>
  <c r="D12" i="1"/>
  <c r="F12" i="1"/>
  <c r="E12" i="1"/>
  <c r="F29" i="1"/>
  <c r="E29" i="1"/>
  <c r="D29" i="1"/>
  <c r="C29" i="1"/>
  <c r="B29" i="1"/>
  <c r="C12" i="1"/>
  <c r="G19" i="1" l="1"/>
  <c r="N6" i="1" s="1"/>
  <c r="G12" i="1"/>
  <c r="N5" i="1" s="1"/>
  <c r="G29" i="1"/>
  <c r="N7" i="1" s="1"/>
</calcChain>
</file>

<file path=xl/sharedStrings.xml><?xml version="1.0" encoding="utf-8"?>
<sst xmlns="http://schemas.openxmlformats.org/spreadsheetml/2006/main" count="116" uniqueCount="74">
  <si>
    <t>Individuals:</t>
  </si>
  <si>
    <t>Bowler:</t>
  </si>
  <si>
    <t>Game 1</t>
  </si>
  <si>
    <t>Game 2</t>
  </si>
  <si>
    <t>Game 3</t>
  </si>
  <si>
    <t>Game 4</t>
  </si>
  <si>
    <t>Game 5</t>
  </si>
  <si>
    <t>Total</t>
  </si>
  <si>
    <t>Women</t>
  </si>
  <si>
    <t>Adante Jones</t>
  </si>
  <si>
    <t>Shane Jordan</t>
  </si>
  <si>
    <t>Jordan Gorgas</t>
  </si>
  <si>
    <t>Emma Clancy</t>
  </si>
  <si>
    <t>Stephanie Thompson</t>
  </si>
  <si>
    <t>Kassidy Gerken</t>
  </si>
  <si>
    <t>Baker Games</t>
  </si>
  <si>
    <t>Team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</si>
  <si>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</si>
  <si>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</si>
  <si>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</si>
  <si>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</si>
  <si>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</si>
  <si>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</si>
  <si>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</si>
  <si>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</si>
  <si>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</si>
  <si>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</si>
  <si>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Mannix Amos</t>
  </si>
  <si>
    <t>Place</t>
  </si>
  <si>
    <t>Total Bowlers</t>
  </si>
  <si>
    <t>Average</t>
  </si>
  <si>
    <t>2 Day Total</t>
  </si>
  <si>
    <t>Score</t>
  </si>
  <si>
    <t>Game 16</t>
  </si>
  <si>
    <t>Tanner Webb</t>
  </si>
  <si>
    <t>Justin Fichter</t>
  </si>
  <si>
    <t>Sidney Pawski</t>
  </si>
  <si>
    <t>Jennifer Hayakawa</t>
  </si>
  <si>
    <t>Maya England</t>
  </si>
  <si>
    <t>Zach Reuter</t>
  </si>
  <si>
    <t>Men's Varsity</t>
  </si>
  <si>
    <t>Men's  JV</t>
  </si>
  <si>
    <t>Men's JV</t>
  </si>
  <si>
    <t>Final Position</t>
  </si>
  <si>
    <t># of Teams</t>
  </si>
  <si>
    <t>10th</t>
  </si>
  <si>
    <t>2023 Clarke Invitational Results</t>
  </si>
  <si>
    <t>Cole Nietert</t>
  </si>
  <si>
    <t>Caden Bainbridge</t>
  </si>
  <si>
    <t>Joey Pagan</t>
  </si>
  <si>
    <t xml:space="preserve">Harley Redding </t>
  </si>
  <si>
    <t>Emily Larson</t>
  </si>
  <si>
    <t>24th</t>
  </si>
  <si>
    <t>53rd</t>
  </si>
  <si>
    <t>19th</t>
  </si>
  <si>
    <t>42nd</t>
  </si>
  <si>
    <t>43rd</t>
  </si>
  <si>
    <t>34th</t>
  </si>
  <si>
    <t>8th</t>
  </si>
  <si>
    <t>4th</t>
  </si>
  <si>
    <t>#1 Culver Stockton</t>
  </si>
  <si>
    <t>Match Play Match 1</t>
  </si>
  <si>
    <t>#4 Clarke</t>
  </si>
  <si>
    <t>WIN</t>
  </si>
  <si>
    <t>LOSS</t>
  </si>
  <si>
    <t>5th</t>
  </si>
  <si>
    <t>77th</t>
  </si>
  <si>
    <t>80th</t>
  </si>
  <si>
    <t>17th</t>
  </si>
  <si>
    <t>75th</t>
  </si>
  <si>
    <t>28th</t>
  </si>
  <si>
    <t>20th</t>
  </si>
  <si>
    <t>39th</t>
  </si>
  <si>
    <t>41st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</si>
</sst>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/>
    <xf numFmtId="2" fontId="0" fillId="0" borderId="4" xfId="0" applyNumberFormat="1" applyBorder="1" applyAlignment="1">
      <alignment horizontal="center"/>
    </xf>
    <xf numFmtId="0" fontId="0" fillId="4" borderId="0" xfId="0" applyFill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10" xfId="0" applyFill="1" applyBorder="1"/>
    <xf numFmtId="0" fontId="0" fillId="4" borderId="11" xfId="0" applyFill="1" applyBorder="1"/>
    <xf numFmtId="0" fontId="0" fillId="0" borderId="12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5" borderId="19" xfId="0" applyFont="1" applyFill="1" applyBorder="1" applyAlignment="1">
      <alignment horizontal="center"/>
    </xf>
    <xf numFmtId="0" fontId="0" fillId="4" borderId="16" xfId="0" applyFill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62E5-595E-4367-B42D-B791A15FF9CA}">
  <dimension ref="A1:R38"/>
  <sheetViews>
    <sheetView tabSelected="1" zoomScale="120" zoomScaleNormal="120" workbookViewId="0">
      <selection activeCell="I18" sqref="I18"/>
    </sheetView>
  </sheetViews>
  <sheetFormatPr baseColWidth="10" defaultColWidth="8.83203125" defaultRowHeight="15" x14ac:dyDescent="0.2"/>
  <cols>
    <col min="1" max="1" width="20" bestFit="1" customWidth="1"/>
    <col min="10" max="10" width="13.33203125" bestFit="1" customWidth="1"/>
    <col min="11" max="11" width="12.33203125" bestFit="1" customWidth="1"/>
    <col min="13" max="13" width="17.1640625" bestFit="1" customWidth="1"/>
    <col min="14" max="14" width="12.5" bestFit="1" customWidth="1"/>
    <col min="15" max="15" width="12.33203125" bestFit="1" customWidth="1"/>
  </cols>
  <sheetData>
    <row r="1" spans="1:15" ht="16" thickBot="1" x14ac:dyDescent="0.25">
      <c r="A1" s="36" t="s">
        <v>46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5" ht="16" thickBot="1" x14ac:dyDescent="0.25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8"/>
    </row>
    <row r="3" spans="1:15" ht="16" thickBot="1" x14ac:dyDescent="0.25">
      <c r="A3" s="41" t="s">
        <v>40</v>
      </c>
      <c r="B3" s="42"/>
      <c r="C3" s="42"/>
      <c r="D3" s="42"/>
      <c r="E3" s="42"/>
      <c r="F3" s="42"/>
      <c r="G3" s="42"/>
      <c r="H3" s="42"/>
      <c r="I3" s="42"/>
      <c r="J3" s="42"/>
      <c r="K3" s="43"/>
    </row>
    <row r="4" spans="1:15" x14ac:dyDescent="0.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30</v>
      </c>
      <c r="I4" s="1" t="s">
        <v>28</v>
      </c>
      <c r="J4" s="8" t="s">
        <v>29</v>
      </c>
      <c r="K4" s="10"/>
      <c r="M4" s="7" t="s">
        <v>31</v>
      </c>
      <c r="N4" s="7" t="s">
        <v>32</v>
      </c>
    </row>
    <row r="5" spans="1:15" x14ac:dyDescent="0.2">
      <c r="A5" s="2" t="s">
        <v>27</v>
      </c>
      <c r="B5" s="4"/>
      <c r="C5" s="2">
        <v>181</v>
      </c>
      <c r="D5" s="2">
        <v>157</v>
      </c>
      <c r="E5" s="4"/>
      <c r="F5" s="4"/>
      <c r="G5" s="3">
        <f t="shared" ref="G5:G7" si="0">SUM(B5:F5)</f>
        <v>338</v>
      </c>
      <c r="H5" s="9">
        <f>G5/2</f>
        <v>169</v>
      </c>
      <c r="I5" s="2" t="s">
        <v>66</v>
      </c>
      <c r="J5" s="2">
        <v>91</v>
      </c>
      <c r="K5" s="10"/>
      <c r="M5" s="5" t="s">
        <v>40</v>
      </c>
      <c r="N5" s="3">
        <f>G12+R33</f>
        <v>7494</v>
      </c>
    </row>
    <row r="6" spans="1:15" x14ac:dyDescent="0.2">
      <c r="A6" s="2" t="s">
        <v>11</v>
      </c>
      <c r="B6" s="2">
        <v>207</v>
      </c>
      <c r="C6" s="2">
        <v>165</v>
      </c>
      <c r="D6" s="4"/>
      <c r="E6" s="4"/>
      <c r="F6" s="4"/>
      <c r="G6" s="3">
        <f t="shared" si="0"/>
        <v>372</v>
      </c>
      <c r="H6" s="9">
        <f>G6/2</f>
        <v>186</v>
      </c>
      <c r="I6" s="2" t="s">
        <v>69</v>
      </c>
      <c r="J6" s="2">
        <v>91</v>
      </c>
      <c r="K6" s="10"/>
      <c r="M6" s="5" t="s">
        <v>42</v>
      </c>
      <c r="N6" s="3">
        <f>G19+R35</f>
        <v>4318</v>
      </c>
    </row>
    <row r="7" spans="1:15" x14ac:dyDescent="0.2">
      <c r="A7" s="2" t="s">
        <v>9</v>
      </c>
      <c r="B7" s="2">
        <v>144</v>
      </c>
      <c r="C7" s="4"/>
      <c r="D7" s="2">
        <v>213</v>
      </c>
      <c r="E7" s="23">
        <v>181</v>
      </c>
      <c r="F7" s="2">
        <v>174</v>
      </c>
      <c r="G7" s="3">
        <f t="shared" si="0"/>
        <v>712</v>
      </c>
      <c r="H7" s="9">
        <f>G7/4</f>
        <v>178</v>
      </c>
      <c r="I7" s="2" t="s">
        <v>55</v>
      </c>
      <c r="J7" s="2">
        <v>91</v>
      </c>
      <c r="K7" s="10"/>
      <c r="M7" s="6" t="s">
        <v>8</v>
      </c>
      <c r="N7" s="3">
        <f>G29+R37</f>
        <v>5984</v>
      </c>
    </row>
    <row r="8" spans="1:15" x14ac:dyDescent="0.2">
      <c r="A8" s="2" t="s">
        <v>34</v>
      </c>
      <c r="B8" s="2">
        <v>198</v>
      </c>
      <c r="C8" s="2">
        <v>222</v>
      </c>
      <c r="D8" s="2">
        <v>187</v>
      </c>
      <c r="E8" s="2">
        <v>176</v>
      </c>
      <c r="F8" s="2">
        <v>135</v>
      </c>
      <c r="G8" s="3">
        <f>SUM(B8:F8)</f>
        <v>918</v>
      </c>
      <c r="H8" s="9">
        <f>G8/5</f>
        <v>183.6</v>
      </c>
      <c r="I8" s="2" t="s">
        <v>68</v>
      </c>
      <c r="J8" s="2">
        <v>91</v>
      </c>
      <c r="K8" s="10"/>
    </row>
    <row r="9" spans="1:15" x14ac:dyDescent="0.2">
      <c r="A9" s="2" t="s">
        <v>39</v>
      </c>
      <c r="B9" s="4"/>
      <c r="C9" s="4"/>
      <c r="D9" s="4"/>
      <c r="E9" s="2">
        <v>186</v>
      </c>
      <c r="F9" s="2">
        <v>149</v>
      </c>
      <c r="G9" s="3">
        <f t="shared" ref="G9:G11" si="1">SUM(B9:F9)</f>
        <v>335</v>
      </c>
      <c r="H9" s="9">
        <f>G9/2</f>
        <v>167.5</v>
      </c>
      <c r="I9" s="2" t="s">
        <v>67</v>
      </c>
      <c r="J9" s="2">
        <v>91</v>
      </c>
      <c r="K9" s="10"/>
      <c r="M9" s="3" t="s">
        <v>16</v>
      </c>
      <c r="N9" s="3" t="s">
        <v>43</v>
      </c>
      <c r="O9" s="3" t="s">
        <v>44</v>
      </c>
    </row>
    <row r="10" spans="1:15" x14ac:dyDescent="0.2">
      <c r="A10" s="2" t="s">
        <v>50</v>
      </c>
      <c r="B10" s="2">
        <v>192</v>
      </c>
      <c r="C10" s="2">
        <v>171</v>
      </c>
      <c r="D10" s="2">
        <v>191</v>
      </c>
      <c r="E10" s="2">
        <v>259</v>
      </c>
      <c r="F10" s="2">
        <v>182</v>
      </c>
      <c r="G10" s="3">
        <f t="shared" si="1"/>
        <v>995</v>
      </c>
      <c r="H10" s="9">
        <f>G10/5</f>
        <v>199</v>
      </c>
      <c r="I10" s="2" t="s">
        <v>58</v>
      </c>
      <c r="J10" s="2">
        <v>91</v>
      </c>
      <c r="K10" s="10"/>
      <c r="M10" s="5" t="s">
        <v>40</v>
      </c>
      <c r="N10" s="2" t="s">
        <v>59</v>
      </c>
      <c r="O10" s="2">
        <v>10</v>
      </c>
    </row>
    <row r="11" spans="1:15" ht="16" thickBot="1" x14ac:dyDescent="0.25">
      <c r="A11" s="2" t="s">
        <v>10</v>
      </c>
      <c r="B11" s="2">
        <v>235</v>
      </c>
      <c r="C11" s="2">
        <v>169</v>
      </c>
      <c r="D11" s="2">
        <v>165</v>
      </c>
      <c r="E11" s="2">
        <v>229</v>
      </c>
      <c r="F11" s="2">
        <v>232</v>
      </c>
      <c r="G11" s="3">
        <f t="shared" si="1"/>
        <v>1030</v>
      </c>
      <c r="H11" s="9">
        <f>G11/5</f>
        <v>206</v>
      </c>
      <c r="I11" s="2" t="s">
        <v>65</v>
      </c>
      <c r="J11" s="2">
        <v>91</v>
      </c>
      <c r="K11" s="10"/>
      <c r="M11" s="5" t="s">
        <v>42</v>
      </c>
      <c r="N11" s="2" t="s">
        <v>59</v>
      </c>
      <c r="O11" s="2">
        <v>4</v>
      </c>
    </row>
    <row r="12" spans="1:15" ht="16" thickBot="1" x14ac:dyDescent="0.25">
      <c r="A12" s="18" t="s">
        <v>7</v>
      </c>
      <c r="B12" s="19">
        <f t="shared" ref="B12:G12" si="2">SUM(B5:B11)</f>
        <v>976</v>
      </c>
      <c r="C12" s="19">
        <f t="shared" si="2"/>
        <v>908</v>
      </c>
      <c r="D12" s="19">
        <f t="shared" si="2"/>
        <v>913</v>
      </c>
      <c r="E12" s="19">
        <f t="shared" si="2"/>
        <v>1031</v>
      </c>
      <c r="F12" s="19">
        <f t="shared" si="2"/>
        <v>872</v>
      </c>
      <c r="G12" s="20">
        <f t="shared" si="2"/>
        <v>4700</v>
      </c>
      <c r="H12" s="10"/>
      <c r="I12" s="10"/>
      <c r="J12" s="10"/>
      <c r="K12" s="10"/>
      <c r="M12" s="6" t="s">
        <v>8</v>
      </c>
      <c r="N12" s="2" t="s">
        <v>58</v>
      </c>
      <c r="O12" s="2">
        <v>8</v>
      </c>
    </row>
    <row r="13" spans="1:15" ht="16" thickBot="1" x14ac:dyDescent="0.25">
      <c r="A13" s="41" t="s">
        <v>42</v>
      </c>
      <c r="B13" s="42"/>
      <c r="C13" s="42"/>
      <c r="D13" s="42"/>
      <c r="E13" s="42"/>
      <c r="F13" s="42"/>
      <c r="G13" s="42"/>
      <c r="H13" s="42"/>
      <c r="I13" s="42"/>
      <c r="J13" s="42"/>
      <c r="K13" s="43"/>
    </row>
    <row r="14" spans="1:15" ht="16" thickBot="1" x14ac:dyDescent="0.25">
      <c r="A14" s="1" t="s">
        <v>1</v>
      </c>
      <c r="B14" s="1" t="s">
        <v>2</v>
      </c>
      <c r="C14" s="1" t="s">
        <v>3</v>
      </c>
      <c r="D14" s="1" t="s">
        <v>4</v>
      </c>
      <c r="E14" s="1" t="s">
        <v>5</v>
      </c>
      <c r="F14" s="1" t="s">
        <v>6</v>
      </c>
      <c r="G14" s="1" t="s">
        <v>7</v>
      </c>
      <c r="H14" s="1" t="s">
        <v>30</v>
      </c>
      <c r="I14" s="1" t="s">
        <v>28</v>
      </c>
      <c r="J14" s="8" t="s">
        <v>29</v>
      </c>
      <c r="K14" s="10"/>
    </row>
    <row r="15" spans="1:15" ht="16" thickBot="1" x14ac:dyDescent="0.25">
      <c r="A15" s="2" t="s">
        <v>35</v>
      </c>
      <c r="B15" s="2">
        <v>128</v>
      </c>
      <c r="C15" s="2">
        <v>197</v>
      </c>
      <c r="D15" s="2">
        <v>164</v>
      </c>
      <c r="E15" s="2">
        <v>157</v>
      </c>
      <c r="F15" s="2">
        <v>178</v>
      </c>
      <c r="G15" s="3">
        <f>SUM(B15:F15)</f>
        <v>824</v>
      </c>
      <c r="H15" s="9">
        <f>G15/5</f>
        <v>164.8</v>
      </c>
      <c r="I15" s="2" t="s">
        <v>70</v>
      </c>
      <c r="J15" s="2">
        <v>91</v>
      </c>
      <c r="K15" s="10"/>
      <c r="M15" s="36" t="s">
        <v>61</v>
      </c>
      <c r="N15" s="39"/>
      <c r="O15" s="40"/>
    </row>
    <row r="16" spans="1:15" ht="16" thickBot="1" x14ac:dyDescent="0.25">
      <c r="A16" s="2" t="s">
        <v>47</v>
      </c>
      <c r="B16" s="2">
        <v>175</v>
      </c>
      <c r="C16" s="2">
        <v>187</v>
      </c>
      <c r="D16" s="2">
        <v>179</v>
      </c>
      <c r="E16" s="2">
        <v>180</v>
      </c>
      <c r="F16" s="2">
        <v>173</v>
      </c>
      <c r="G16" s="3">
        <f t="shared" ref="G16:G18" si="3">SUM(B16:F16)</f>
        <v>894</v>
      </c>
      <c r="H16" s="9">
        <f t="shared" ref="H16:H18" si="4">G16/5</f>
        <v>178.8</v>
      </c>
      <c r="I16" s="2" t="s">
        <v>71</v>
      </c>
      <c r="J16" s="2">
        <v>91</v>
      </c>
      <c r="K16" s="10"/>
      <c r="M16" s="33" t="s">
        <v>60</v>
      </c>
      <c r="N16" s="34" t="s">
        <v>62</v>
      </c>
      <c r="O16" s="35"/>
    </row>
    <row r="17" spans="1:18" x14ac:dyDescent="0.2">
      <c r="A17" s="2" t="s">
        <v>48</v>
      </c>
      <c r="B17" s="2">
        <v>144</v>
      </c>
      <c r="C17" s="2">
        <v>145</v>
      </c>
      <c r="D17" s="2">
        <v>163</v>
      </c>
      <c r="E17" s="2">
        <v>130</v>
      </c>
      <c r="F17" s="2">
        <v>154</v>
      </c>
      <c r="G17" s="3">
        <f t="shared" si="3"/>
        <v>736</v>
      </c>
      <c r="H17" s="9">
        <f t="shared" si="4"/>
        <v>147.19999999999999</v>
      </c>
      <c r="I17" s="2" t="s">
        <v>72</v>
      </c>
      <c r="J17" s="2">
        <v>91</v>
      </c>
      <c r="K17" s="10"/>
      <c r="M17" s="30">
        <v>202</v>
      </c>
      <c r="N17" s="31">
        <v>235</v>
      </c>
      <c r="O17" s="32" t="s">
        <v>63</v>
      </c>
    </row>
    <row r="18" spans="1:18" ht="16" thickBot="1" x14ac:dyDescent="0.25">
      <c r="A18" s="2" t="s">
        <v>49</v>
      </c>
      <c r="B18" s="2">
        <v>146</v>
      </c>
      <c r="C18" s="2">
        <v>137</v>
      </c>
      <c r="D18" s="2">
        <v>192</v>
      </c>
      <c r="E18" s="2">
        <v>130</v>
      </c>
      <c r="F18" s="2">
        <v>117</v>
      </c>
      <c r="G18" s="3">
        <f t="shared" si="3"/>
        <v>722</v>
      </c>
      <c r="H18" s="9">
        <f t="shared" si="4"/>
        <v>144.4</v>
      </c>
      <c r="I18" s="2" t="s">
        <v>73</v>
      </c>
      <c r="J18" s="2">
        <v>91</v>
      </c>
      <c r="K18" s="10"/>
      <c r="M18" s="13">
        <v>159</v>
      </c>
      <c r="N18" s="2">
        <v>157</v>
      </c>
      <c r="O18" s="29" t="s">
        <v>64</v>
      </c>
    </row>
    <row r="19" spans="1:18" ht="16" thickBot="1" x14ac:dyDescent="0.25">
      <c r="A19" s="18" t="s">
        <v>7</v>
      </c>
      <c r="B19" s="19">
        <f>SUM(B15:B18)</f>
        <v>593</v>
      </c>
      <c r="C19" s="19">
        <f>SUM(C15:C18)</f>
        <v>666</v>
      </c>
      <c r="D19" s="19">
        <f>SUM(D15:D18)</f>
        <v>698</v>
      </c>
      <c r="E19" s="19">
        <f>SUM(E15:E18)</f>
        <v>597</v>
      </c>
      <c r="F19" s="19">
        <f>SUM(F15:F18)</f>
        <v>622</v>
      </c>
      <c r="G19" s="19">
        <f>SUM(G15:G17)</f>
        <v>2454</v>
      </c>
      <c r="H19" s="10"/>
      <c r="I19" s="10"/>
      <c r="J19" s="10"/>
      <c r="K19" s="10"/>
      <c r="M19" s="27">
        <v>175</v>
      </c>
      <c r="N19" s="28">
        <v>157</v>
      </c>
      <c r="O19" s="29" t="s">
        <v>64</v>
      </c>
    </row>
    <row r="20" spans="1:18" ht="16" thickBot="1" x14ac:dyDescent="0.25">
      <c r="A20" s="24" t="s">
        <v>8</v>
      </c>
      <c r="B20" s="25"/>
      <c r="C20" s="25"/>
      <c r="D20" s="25"/>
      <c r="E20" s="25"/>
      <c r="F20" s="25"/>
      <c r="G20" s="25"/>
      <c r="H20" s="25"/>
      <c r="I20" s="25"/>
      <c r="J20" s="25"/>
      <c r="K20" s="26"/>
    </row>
    <row r="21" spans="1:18" x14ac:dyDescent="0.2">
      <c r="A21" s="11" t="s">
        <v>1</v>
      </c>
      <c r="B21" s="1" t="s">
        <v>2</v>
      </c>
      <c r="C21" s="1" t="s">
        <v>3</v>
      </c>
      <c r="D21" s="1" t="s">
        <v>4</v>
      </c>
      <c r="E21" s="1" t="s">
        <v>5</v>
      </c>
      <c r="F21" s="1" t="s">
        <v>6</v>
      </c>
      <c r="G21" s="1" t="s">
        <v>7</v>
      </c>
      <c r="H21" s="1" t="s">
        <v>30</v>
      </c>
      <c r="I21" s="1" t="s">
        <v>28</v>
      </c>
      <c r="J21" s="12" t="s">
        <v>29</v>
      </c>
      <c r="K21" s="10"/>
    </row>
    <row r="22" spans="1:18" x14ac:dyDescent="0.2">
      <c r="A22" s="13" t="s">
        <v>12</v>
      </c>
      <c r="B22" s="2">
        <v>134</v>
      </c>
      <c r="C22" s="2">
        <v>147</v>
      </c>
      <c r="D22" s="2">
        <v>159</v>
      </c>
      <c r="E22" s="2">
        <v>112</v>
      </c>
      <c r="F22" s="2">
        <v>135</v>
      </c>
      <c r="G22" s="3">
        <f>SUM(B22:F22)</f>
        <v>687</v>
      </c>
      <c r="H22" s="9">
        <f>G22/5</f>
        <v>137.4</v>
      </c>
      <c r="I22" s="2" t="s">
        <v>52</v>
      </c>
      <c r="J22" s="14">
        <v>53</v>
      </c>
      <c r="K22" s="10"/>
    </row>
    <row r="23" spans="1:18" x14ac:dyDescent="0.2">
      <c r="A23" s="13" t="s">
        <v>13</v>
      </c>
      <c r="B23" s="2">
        <v>177</v>
      </c>
      <c r="C23" s="2">
        <v>159</v>
      </c>
      <c r="D23" s="2">
        <v>204</v>
      </c>
      <c r="E23" s="2">
        <v>170</v>
      </c>
      <c r="F23" s="2">
        <v>178</v>
      </c>
      <c r="G23" s="3">
        <f t="shared" ref="G23:G27" si="5">SUM(B23:F23)</f>
        <v>888</v>
      </c>
      <c r="H23" s="9">
        <f t="shared" ref="H23:H24" si="6">G23/5</f>
        <v>177.6</v>
      </c>
      <c r="I23" s="2" t="s">
        <v>45</v>
      </c>
      <c r="J23" s="14">
        <v>53</v>
      </c>
      <c r="K23" s="10"/>
    </row>
    <row r="24" spans="1:18" x14ac:dyDescent="0.2">
      <c r="A24" s="13" t="s">
        <v>14</v>
      </c>
      <c r="B24" s="2">
        <v>135</v>
      </c>
      <c r="C24" s="2">
        <v>176</v>
      </c>
      <c r="D24" s="2">
        <v>163</v>
      </c>
      <c r="E24" s="2">
        <v>164</v>
      </c>
      <c r="F24" s="2">
        <v>151</v>
      </c>
      <c r="G24" s="3">
        <f t="shared" si="5"/>
        <v>789</v>
      </c>
      <c r="H24" s="9">
        <f t="shared" si="6"/>
        <v>157.80000000000001</v>
      </c>
      <c r="I24" s="2" t="s">
        <v>54</v>
      </c>
      <c r="J24" s="14">
        <v>53</v>
      </c>
      <c r="K24" s="10"/>
    </row>
    <row r="25" spans="1:18" x14ac:dyDescent="0.2">
      <c r="A25" s="13" t="s">
        <v>51</v>
      </c>
      <c r="B25" s="2">
        <v>125</v>
      </c>
      <c r="C25" s="4"/>
      <c r="D25" s="2">
        <v>106</v>
      </c>
      <c r="E25" s="4"/>
      <c r="F25" s="2">
        <v>133</v>
      </c>
      <c r="G25" s="3">
        <f t="shared" si="5"/>
        <v>364</v>
      </c>
      <c r="H25" s="9">
        <f>G25/3</f>
        <v>121.33333333333333</v>
      </c>
      <c r="I25" s="2" t="s">
        <v>55</v>
      </c>
      <c r="J25" s="14">
        <v>53</v>
      </c>
      <c r="K25" s="10"/>
    </row>
    <row r="26" spans="1:18" x14ac:dyDescent="0.2">
      <c r="A26" s="13" t="s">
        <v>36</v>
      </c>
      <c r="B26" s="4"/>
      <c r="C26" s="2">
        <v>124</v>
      </c>
      <c r="D26" s="4"/>
      <c r="E26" s="2">
        <v>135</v>
      </c>
      <c r="F26" s="2">
        <v>80</v>
      </c>
      <c r="G26" s="3">
        <f t="shared" si="5"/>
        <v>339</v>
      </c>
      <c r="H26" s="9">
        <f>G26/3</f>
        <v>113</v>
      </c>
      <c r="I26" s="2" t="s">
        <v>56</v>
      </c>
      <c r="J26" s="14">
        <v>53</v>
      </c>
      <c r="K26" s="10"/>
    </row>
    <row r="27" spans="1:18" x14ac:dyDescent="0.2">
      <c r="A27" s="13" t="s">
        <v>37</v>
      </c>
      <c r="B27" s="2">
        <v>150</v>
      </c>
      <c r="C27" s="2">
        <v>142</v>
      </c>
      <c r="D27" s="2">
        <v>147</v>
      </c>
      <c r="E27" s="2">
        <v>103</v>
      </c>
      <c r="F27" s="4"/>
      <c r="G27" s="3">
        <f t="shared" si="5"/>
        <v>542</v>
      </c>
      <c r="H27" s="9">
        <f>G27/4</f>
        <v>135.5</v>
      </c>
      <c r="I27" s="2" t="s">
        <v>57</v>
      </c>
      <c r="J27" s="14">
        <v>53</v>
      </c>
      <c r="K27" s="10"/>
    </row>
    <row r="28" spans="1:18" ht="16" thickBot="1" x14ac:dyDescent="0.25">
      <c r="A28" s="17" t="s">
        <v>38</v>
      </c>
      <c r="B28" s="22"/>
      <c r="C28" s="22"/>
      <c r="D28" s="22"/>
      <c r="E28" s="22"/>
      <c r="F28" s="22"/>
      <c r="G28" s="3">
        <f>SUM(B28:F28)</f>
        <v>0</v>
      </c>
      <c r="H28" s="9">
        <v>0</v>
      </c>
      <c r="I28" s="2" t="s">
        <v>53</v>
      </c>
      <c r="J28" s="14">
        <v>53</v>
      </c>
      <c r="K28" s="10"/>
    </row>
    <row r="29" spans="1:18" ht="16" thickBot="1" x14ac:dyDescent="0.25">
      <c r="A29" s="18" t="s">
        <v>7</v>
      </c>
      <c r="B29" s="19">
        <f>SUM(B22,B23,B24,B25,B27)</f>
        <v>721</v>
      </c>
      <c r="C29" s="19">
        <f>SUM(C22,C23,C24,C25,C27)</f>
        <v>624</v>
      </c>
      <c r="D29" s="19">
        <f>SUM(D22,D23,D24,D26,D27)</f>
        <v>673</v>
      </c>
      <c r="E29" s="19">
        <f>SUM(E22,E23,E24,E26,E27)</f>
        <v>684</v>
      </c>
      <c r="F29" s="19">
        <f>SUM(F22,F23,F24,F25,F27)</f>
        <v>597</v>
      </c>
      <c r="G29" s="20">
        <f>SUM(G22:G27)</f>
        <v>3609</v>
      </c>
      <c r="H29" s="15"/>
      <c r="I29" s="15"/>
      <c r="J29" s="16"/>
      <c r="K29" s="10"/>
    </row>
    <row r="30" spans="1:18" ht="16" thickBo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8" ht="16" thickBot="1" x14ac:dyDescent="0.25">
      <c r="A31" s="36" t="s">
        <v>15</v>
      </c>
      <c r="B31" s="37"/>
      <c r="C31" s="37"/>
      <c r="D31" s="37"/>
      <c r="E31" s="37"/>
      <c r="F31" s="37"/>
      <c r="G31" s="38"/>
      <c r="H31" s="10"/>
      <c r="I31" s="10"/>
      <c r="J31" s="10"/>
      <c r="K31" s="10"/>
    </row>
    <row r="32" spans="1:18" x14ac:dyDescent="0.2">
      <c r="A32" s="1" t="s">
        <v>16</v>
      </c>
      <c r="B32" s="1" t="s">
        <v>2</v>
      </c>
      <c r="C32" s="1" t="s">
        <v>3</v>
      </c>
      <c r="D32" s="1" t="s">
        <v>4</v>
      </c>
      <c r="E32" s="1" t="s">
        <v>5</v>
      </c>
      <c r="F32" s="1" t="s">
        <v>6</v>
      </c>
      <c r="G32" s="1" t="s">
        <v>17</v>
      </c>
      <c r="H32" s="3" t="s">
        <v>18</v>
      </c>
      <c r="I32" s="3" t="s">
        <v>19</v>
      </c>
      <c r="J32" s="3" t="s">
        <v>20</v>
      </c>
      <c r="K32" s="3" t="s">
        <v>21</v>
      </c>
      <c r="L32" s="3" t="s">
        <v>22</v>
      </c>
      <c r="M32" s="3" t="s">
        <v>23</v>
      </c>
      <c r="N32" s="3" t="s">
        <v>24</v>
      </c>
      <c r="O32" s="3" t="s">
        <v>25</v>
      </c>
      <c r="P32" s="3" t="s">
        <v>26</v>
      </c>
      <c r="Q32" s="3" t="s">
        <v>33</v>
      </c>
      <c r="R32" s="3" t="s">
        <v>7</v>
      </c>
    </row>
    <row r="33" spans="1:18" x14ac:dyDescent="0.2">
      <c r="A33" s="5" t="s">
        <v>40</v>
      </c>
      <c r="B33" s="2">
        <v>197</v>
      </c>
      <c r="C33" s="2">
        <v>206</v>
      </c>
      <c r="D33" s="2">
        <v>167</v>
      </c>
      <c r="E33" s="2">
        <v>176</v>
      </c>
      <c r="F33" s="2">
        <v>206</v>
      </c>
      <c r="G33" s="2">
        <v>150</v>
      </c>
      <c r="H33" s="2">
        <v>157</v>
      </c>
      <c r="I33" s="2">
        <v>191</v>
      </c>
      <c r="J33" s="2">
        <v>160</v>
      </c>
      <c r="K33" s="2">
        <v>160</v>
      </c>
      <c r="L33" s="2">
        <v>135</v>
      </c>
      <c r="M33" s="2">
        <v>206</v>
      </c>
      <c r="N33" s="2">
        <v>170</v>
      </c>
      <c r="O33" s="2">
        <v>167</v>
      </c>
      <c r="P33" s="2">
        <v>186</v>
      </c>
      <c r="Q33" s="2">
        <v>160</v>
      </c>
      <c r="R33" s="3">
        <f>SUM(B33:Q33)</f>
        <v>2794</v>
      </c>
    </row>
    <row r="34" spans="1:18" x14ac:dyDescent="0.2">
      <c r="A34" s="2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21"/>
    </row>
    <row r="35" spans="1:18" x14ac:dyDescent="0.2">
      <c r="A35" s="5" t="s">
        <v>41</v>
      </c>
      <c r="B35" s="2">
        <v>112</v>
      </c>
      <c r="C35" s="2">
        <v>167</v>
      </c>
      <c r="D35" s="2">
        <v>101</v>
      </c>
      <c r="E35" s="2">
        <v>96</v>
      </c>
      <c r="F35" s="2">
        <v>109</v>
      </c>
      <c r="G35" s="2">
        <v>83</v>
      </c>
      <c r="H35" s="2">
        <v>131</v>
      </c>
      <c r="I35" s="2">
        <v>146</v>
      </c>
      <c r="J35" s="2">
        <v>129</v>
      </c>
      <c r="K35" s="2">
        <v>132</v>
      </c>
      <c r="L35" s="2">
        <v>147</v>
      </c>
      <c r="M35" s="2">
        <v>97</v>
      </c>
      <c r="N35" s="2">
        <v>110</v>
      </c>
      <c r="O35" s="2">
        <v>108</v>
      </c>
      <c r="P35" s="2">
        <v>90</v>
      </c>
      <c r="Q35" s="2">
        <v>106</v>
      </c>
      <c r="R35" s="3">
        <f>SUM(B35:Q35)</f>
        <v>1864</v>
      </c>
    </row>
    <row r="36" spans="1:18" x14ac:dyDescent="0.2">
      <c r="A36" s="10"/>
      <c r="B36" s="10">
        <v>3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x14ac:dyDescent="0.2">
      <c r="A37" s="6" t="s">
        <v>8</v>
      </c>
      <c r="B37" s="2">
        <v>172</v>
      </c>
      <c r="C37" s="2">
        <v>160</v>
      </c>
      <c r="D37" s="2">
        <v>190</v>
      </c>
      <c r="E37" s="2">
        <v>146</v>
      </c>
      <c r="F37" s="2">
        <v>152</v>
      </c>
      <c r="G37" s="2">
        <v>207</v>
      </c>
      <c r="H37" s="2">
        <v>175</v>
      </c>
      <c r="I37" s="2">
        <v>135</v>
      </c>
      <c r="J37" s="2">
        <v>119</v>
      </c>
      <c r="K37" s="2">
        <v>144</v>
      </c>
      <c r="L37" s="2">
        <v>96</v>
      </c>
      <c r="M37" s="2">
        <v>119</v>
      </c>
      <c r="N37" s="2">
        <v>110</v>
      </c>
      <c r="O37" s="2">
        <v>175</v>
      </c>
      <c r="P37" s="2">
        <v>122</v>
      </c>
      <c r="Q37" s="2">
        <v>153</v>
      </c>
      <c r="R37" s="3">
        <f>SUM(B37:Q37)</f>
        <v>2375</v>
      </c>
    </row>
    <row r="38" spans="1:18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</sheetData>
  <mergeCells count="6">
    <mergeCell ref="A31:G31"/>
    <mergeCell ref="M15:O15"/>
    <mergeCell ref="A3:K3"/>
    <mergeCell ref="A1:K1"/>
    <mergeCell ref="A2:K2"/>
    <mergeCell ref="A13:K13"/>
  </mergeCells>
  <phoneticPr fontId="2" type="noConversion"/>
  <pageMargins left="0.7" right="0.7" top="0.75" bottom="0.75" header="0.3" footer="0.3"/>
  <pageSetup orientation="portrait" r:id="rId1"/>
  <ignoredErrors>
    <ignoredError sqref="C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Clark</dc:creator>
  <cp:lastModifiedBy>Brett Tudela</cp:lastModifiedBy>
  <dcterms:created xsi:type="dcterms:W3CDTF">2023-01-16T02:16:17Z</dcterms:created>
  <dcterms:modified xsi:type="dcterms:W3CDTF">2024-01-23T18:10:15Z</dcterms:modified>
</cp:coreProperties>
</file>