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Will\Clarke Bowling 2023-2024\Tournament Results\"/>
    </mc:Choice>
  </mc:AlternateContent>
  <xr:revisionPtr revIDLastSave="0" documentId="13_ncr:1_{5932E9DF-CE61-40CD-A47D-686E9A165EC2}" xr6:coauthVersionLast="47" xr6:coauthVersionMax="47" xr10:uidLastSave="{00000000-0000-0000-0000-000000000000}"/>
  <bookViews>
    <workbookView xWindow="3780" yWindow="3930" windowWidth="21600" windowHeight="11385" xr2:uid="{EC7E4A57-9C67-403F-BEF4-200DC168D6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1" l="1"/>
  <c r="D22" i="1"/>
  <c r="C22" i="1"/>
  <c r="E22" i="1"/>
  <c r="F22" i="1"/>
  <c r="G22" i="1"/>
  <c r="B22" i="1"/>
  <c r="I20" i="1"/>
  <c r="I19" i="1"/>
  <c r="H17" i="1"/>
  <c r="H18" i="1"/>
  <c r="H19" i="1"/>
  <c r="H20" i="1"/>
  <c r="H21" i="1"/>
  <c r="H16" i="1"/>
  <c r="H13" i="1"/>
  <c r="I12" i="1"/>
  <c r="I5" i="1"/>
  <c r="I6" i="1"/>
  <c r="I10" i="1"/>
  <c r="I9" i="1"/>
  <c r="I11" i="1"/>
  <c r="Q27" i="1"/>
  <c r="Q29" i="1"/>
  <c r="C13" i="1"/>
  <c r="D13" i="1"/>
  <c r="E13" i="1"/>
  <c r="F13" i="1"/>
  <c r="G13" i="1"/>
  <c r="B13" i="1"/>
  <c r="H6" i="1"/>
  <c r="H7" i="1"/>
  <c r="H8" i="1"/>
  <c r="H9" i="1"/>
  <c r="H10" i="1"/>
  <c r="H11" i="1"/>
  <c r="H12" i="1"/>
  <c r="H5" i="1"/>
  <c r="I17" i="1"/>
  <c r="I18" i="1"/>
  <c r="I16" i="1"/>
  <c r="I21" i="1"/>
  <c r="H22" i="1" l="1"/>
  <c r="B34" i="1" l="1"/>
  <c r="B33" i="1"/>
</calcChain>
</file>

<file path=xl/sharedStrings.xml><?xml version="1.0" encoding="utf-8"?>
<sst xmlns="http://schemas.openxmlformats.org/spreadsheetml/2006/main" count="87" uniqueCount="60">
  <si>
    <t>Individuals:</t>
  </si>
  <si>
    <t>Bowler:</t>
  </si>
  <si>
    <t>Game 1</t>
  </si>
  <si>
    <t>Game 2</t>
  </si>
  <si>
    <t>Game 3</t>
  </si>
  <si>
    <t>Game 4</t>
  </si>
  <si>
    <t>Game 5</t>
  </si>
  <si>
    <t>Total</t>
  </si>
  <si>
    <t>Men</t>
  </si>
  <si>
    <t>Women</t>
  </si>
  <si>
    <t>Adante Jones</t>
  </si>
  <si>
    <t>Shane Jordan</t>
  </si>
  <si>
    <t>Jordan Gorgas</t>
  </si>
  <si>
    <t>Emma Clancy</t>
  </si>
  <si>
    <t>Stephanie Thompson</t>
  </si>
  <si>
    <t>Kassidy Gerken</t>
  </si>
  <si>
    <t>Baker Games</t>
  </si>
  <si>
    <t>Team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</si>
  <si>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</si>
  <si>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</si>
  <si>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</si>
  <si>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</si>
  <si>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</si>
  <si>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</si>
  <si>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</si>
  <si>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</si>
  <si>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</si>
  <si>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</si>
  <si>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Mannix Amos</t>
  </si>
  <si>
    <t>Place</t>
  </si>
  <si>
    <t>Total Bowlers</t>
  </si>
  <si>
    <t>Average</t>
  </si>
  <si>
    <t>2 Day Total</t>
  </si>
  <si>
    <t>Score</t>
  </si>
  <si>
    <t>Tanner Webb</t>
  </si>
  <si>
    <t>Justin Fichter</t>
  </si>
  <si>
    <t>Harley Redding</t>
  </si>
  <si>
    <t>Sidney Pawski</t>
  </si>
  <si>
    <t>Jennifer Hayakawa</t>
  </si>
  <si>
    <t>Zach Reuter</t>
  </si>
  <si>
    <t>Emily Larson</t>
  </si>
  <si>
    <t>2024 Hoosier Classic Results</t>
  </si>
  <si>
    <t>72nd</t>
  </si>
  <si>
    <t>561st</t>
  </si>
  <si>
    <t>Final Standings</t>
  </si>
  <si>
    <t># of Teams</t>
  </si>
  <si>
    <t>54th</t>
  </si>
  <si>
    <t>49th</t>
  </si>
  <si>
    <t>132nd</t>
  </si>
  <si>
    <t>143rd</t>
  </si>
  <si>
    <t>231st</t>
  </si>
  <si>
    <t>234th</t>
  </si>
  <si>
    <t>300th</t>
  </si>
  <si>
    <t>303rd</t>
  </si>
  <si>
    <t>105th</t>
  </si>
  <si>
    <t>287th</t>
  </si>
  <si>
    <t>399th</t>
  </si>
  <si>
    <t>460th</t>
  </si>
  <si>
    <t>100th</t>
  </si>
  <si>
    <t>479th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</si>
</sst>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4" borderId="0" xfId="0" applyFill="1"/>
    <xf numFmtId="0" fontId="1" fillId="5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262E5-595E-4367-B42D-B791A15FF9CA}">
  <dimension ref="A1:Q38"/>
  <sheetViews>
    <sheetView tabSelected="1" zoomScale="81" zoomScaleNormal="100" workbookViewId="0">
      <selection activeCell="G8" sqref="G8"/>
    </sheetView>
  </sheetViews>
  <sheetFormatPr defaultRowHeight="15" x14ac:dyDescent="0.25"/>
  <cols>
    <col min="1" max="1" width="22" bestFit="1" customWidth="1"/>
    <col min="3" max="3" width="10.85546875" bestFit="1" customWidth="1"/>
    <col min="10" max="10" width="12.42578125" bestFit="1" customWidth="1"/>
    <col min="11" max="11" width="13.140625" bestFit="1" customWidth="1"/>
  </cols>
  <sheetData>
    <row r="1" spans="1:11" ht="15.75" thickBot="1" x14ac:dyDescent="0.3">
      <c r="A1" s="21" t="s">
        <v>41</v>
      </c>
      <c r="B1" s="22"/>
      <c r="C1" s="22"/>
      <c r="D1" s="22"/>
      <c r="E1" s="22"/>
      <c r="F1" s="22"/>
      <c r="G1" s="22"/>
      <c r="H1" s="22"/>
      <c r="I1" s="22"/>
      <c r="J1" s="22"/>
      <c r="K1" s="23"/>
    </row>
    <row r="2" spans="1:11" ht="15.75" thickBot="1" x14ac:dyDescent="0.3">
      <c r="A2" s="21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3"/>
    </row>
    <row r="3" spans="1:11" ht="15.75" thickBot="1" x14ac:dyDescent="0.3">
      <c r="A3" s="15" t="s">
        <v>8</v>
      </c>
      <c r="B3" s="16"/>
      <c r="C3" s="16"/>
      <c r="D3" s="16"/>
      <c r="E3" s="16"/>
      <c r="F3" s="16"/>
      <c r="G3" s="16"/>
      <c r="H3" s="16"/>
      <c r="I3" s="16"/>
      <c r="J3" s="16"/>
      <c r="K3" s="17"/>
    </row>
    <row r="4" spans="1:11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18</v>
      </c>
      <c r="H4" s="1" t="s">
        <v>7</v>
      </c>
      <c r="I4" s="1" t="s">
        <v>31</v>
      </c>
      <c r="J4" s="1" t="s">
        <v>29</v>
      </c>
      <c r="K4" s="8" t="s">
        <v>30</v>
      </c>
    </row>
    <row r="5" spans="1:11" x14ac:dyDescent="0.25">
      <c r="A5" s="2" t="s">
        <v>28</v>
      </c>
      <c r="B5" s="4"/>
      <c r="C5" s="4"/>
      <c r="D5" s="4"/>
      <c r="E5" s="2">
        <v>199</v>
      </c>
      <c r="F5" s="2">
        <v>151</v>
      </c>
      <c r="G5" s="2">
        <v>198</v>
      </c>
      <c r="H5" s="2">
        <f>SUM(B5:G5)</f>
        <v>548</v>
      </c>
      <c r="I5" s="12">
        <f>H5/3</f>
        <v>182.66666666666666</v>
      </c>
      <c r="J5" s="2" t="s">
        <v>56</v>
      </c>
      <c r="K5" s="2">
        <v>586</v>
      </c>
    </row>
    <row r="6" spans="1:11" x14ac:dyDescent="0.25">
      <c r="A6" s="2" t="s">
        <v>10</v>
      </c>
      <c r="B6" s="2">
        <v>187</v>
      </c>
      <c r="C6" s="2">
        <v>155</v>
      </c>
      <c r="D6" s="4"/>
      <c r="E6" s="2">
        <v>166</v>
      </c>
      <c r="F6" s="2">
        <v>178</v>
      </c>
      <c r="G6" s="2">
        <v>164</v>
      </c>
      <c r="H6" s="2">
        <f t="shared" ref="H6:H12" si="0">SUM(B6:G6)</f>
        <v>850</v>
      </c>
      <c r="I6" s="12">
        <f>H6/5</f>
        <v>170</v>
      </c>
      <c r="J6" s="2" t="s">
        <v>55</v>
      </c>
      <c r="K6" s="2">
        <v>586</v>
      </c>
    </row>
    <row r="7" spans="1:11" x14ac:dyDescent="0.25">
      <c r="A7" s="2" t="s">
        <v>11</v>
      </c>
      <c r="B7" s="2">
        <v>135</v>
      </c>
      <c r="C7" s="4"/>
      <c r="D7" s="2">
        <v>170</v>
      </c>
      <c r="E7" s="4"/>
      <c r="F7" s="4"/>
      <c r="G7" s="4"/>
      <c r="H7" s="2">
        <f t="shared" si="0"/>
        <v>305</v>
      </c>
      <c r="I7" s="12">
        <f>H7/2</f>
        <v>152.5</v>
      </c>
      <c r="J7" s="2" t="s">
        <v>59</v>
      </c>
      <c r="K7" s="2">
        <v>586</v>
      </c>
    </row>
    <row r="8" spans="1:11" x14ac:dyDescent="0.25">
      <c r="A8" s="2" t="s">
        <v>12</v>
      </c>
      <c r="B8" s="4"/>
      <c r="C8" s="4"/>
      <c r="D8" s="4"/>
      <c r="E8" s="4"/>
      <c r="F8" s="4"/>
      <c r="G8" s="4"/>
      <c r="H8" s="2">
        <f t="shared" si="0"/>
        <v>0</v>
      </c>
      <c r="I8" s="12">
        <v>0</v>
      </c>
      <c r="J8" s="2" t="s">
        <v>43</v>
      </c>
      <c r="K8" s="2">
        <v>586</v>
      </c>
    </row>
    <row r="9" spans="1:11" x14ac:dyDescent="0.25">
      <c r="A9" s="2" t="s">
        <v>34</v>
      </c>
      <c r="B9" s="2">
        <v>201</v>
      </c>
      <c r="C9" s="2">
        <v>178</v>
      </c>
      <c r="D9" s="2">
        <v>216</v>
      </c>
      <c r="E9" s="2">
        <v>192</v>
      </c>
      <c r="F9" s="2">
        <v>211</v>
      </c>
      <c r="G9" s="2">
        <v>198</v>
      </c>
      <c r="H9" s="2">
        <f t="shared" si="0"/>
        <v>1196</v>
      </c>
      <c r="I9" s="12">
        <f>H9/6</f>
        <v>199.33333333333334</v>
      </c>
      <c r="J9" s="2" t="s">
        <v>58</v>
      </c>
      <c r="K9" s="2">
        <v>586</v>
      </c>
    </row>
    <row r="10" spans="1:11" x14ac:dyDescent="0.25">
      <c r="A10" s="2" t="s">
        <v>35</v>
      </c>
      <c r="B10" s="2">
        <v>220</v>
      </c>
      <c r="C10" s="14">
        <v>300</v>
      </c>
      <c r="D10" s="2">
        <v>156</v>
      </c>
      <c r="E10" s="2">
        <v>211</v>
      </c>
      <c r="F10" s="2">
        <v>158</v>
      </c>
      <c r="G10" s="2">
        <v>145</v>
      </c>
      <c r="H10" s="2">
        <f t="shared" si="0"/>
        <v>1190</v>
      </c>
      <c r="I10" s="12">
        <f>H10/6</f>
        <v>198.33333333333334</v>
      </c>
      <c r="J10" s="2" t="s">
        <v>54</v>
      </c>
      <c r="K10" s="2">
        <v>586</v>
      </c>
    </row>
    <row r="11" spans="1:11" x14ac:dyDescent="0.25">
      <c r="A11" s="2" t="s">
        <v>36</v>
      </c>
      <c r="B11" s="2">
        <v>223</v>
      </c>
      <c r="C11" s="2">
        <v>178</v>
      </c>
      <c r="D11" s="2">
        <v>218</v>
      </c>
      <c r="E11" s="2">
        <v>211</v>
      </c>
      <c r="F11" s="2">
        <v>184</v>
      </c>
      <c r="G11" s="2">
        <v>205</v>
      </c>
      <c r="H11" s="2">
        <f t="shared" si="0"/>
        <v>1219</v>
      </c>
      <c r="I11" s="12">
        <f>H11/6</f>
        <v>203.16666666666666</v>
      </c>
      <c r="J11" s="2" t="s">
        <v>42</v>
      </c>
      <c r="K11" s="2">
        <v>586</v>
      </c>
    </row>
    <row r="12" spans="1:11" x14ac:dyDescent="0.25">
      <c r="A12" s="2" t="s">
        <v>39</v>
      </c>
      <c r="B12" s="4"/>
      <c r="C12" s="2">
        <v>188</v>
      </c>
      <c r="D12" s="2">
        <v>147</v>
      </c>
      <c r="E12" s="4"/>
      <c r="F12" s="4"/>
      <c r="G12" s="4"/>
      <c r="H12" s="2">
        <f t="shared" si="0"/>
        <v>335</v>
      </c>
      <c r="I12" s="2">
        <f>H12/2</f>
        <v>167.5</v>
      </c>
      <c r="J12" s="2" t="s">
        <v>57</v>
      </c>
      <c r="K12" s="2">
        <v>586</v>
      </c>
    </row>
    <row r="13" spans="1:11" ht="15.75" thickBot="1" x14ac:dyDescent="0.3">
      <c r="A13" s="10" t="s">
        <v>7</v>
      </c>
      <c r="B13" s="11">
        <f>SUM(B5:B12)</f>
        <v>966</v>
      </c>
      <c r="C13" s="11">
        <f t="shared" ref="C13:G13" si="1">SUM(C5:C12)</f>
        <v>999</v>
      </c>
      <c r="D13" s="11">
        <f t="shared" si="1"/>
        <v>907</v>
      </c>
      <c r="E13" s="11">
        <f t="shared" si="1"/>
        <v>979</v>
      </c>
      <c r="F13" s="11">
        <f t="shared" si="1"/>
        <v>882</v>
      </c>
      <c r="G13" s="11">
        <f t="shared" si="1"/>
        <v>910</v>
      </c>
      <c r="H13" s="11">
        <f>SUM(H5:H12)</f>
        <v>5643</v>
      </c>
      <c r="I13" s="13"/>
      <c r="J13" s="13"/>
      <c r="K13" s="13"/>
    </row>
    <row r="14" spans="1:11" ht="15.75" thickBot="1" x14ac:dyDescent="0.3">
      <c r="A14" s="18" t="s">
        <v>9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</row>
    <row r="15" spans="1:11" x14ac:dyDescent="0.25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1" t="s">
        <v>18</v>
      </c>
      <c r="H15" s="1" t="s">
        <v>7</v>
      </c>
      <c r="I15" s="1" t="s">
        <v>31</v>
      </c>
      <c r="J15" s="1" t="s">
        <v>29</v>
      </c>
      <c r="K15" s="1" t="s">
        <v>30</v>
      </c>
    </row>
    <row r="16" spans="1:11" x14ac:dyDescent="0.25">
      <c r="A16" s="2" t="s">
        <v>13</v>
      </c>
      <c r="B16" s="2">
        <v>154</v>
      </c>
      <c r="C16" s="2">
        <v>188</v>
      </c>
      <c r="D16" s="2">
        <v>266</v>
      </c>
      <c r="E16" s="2">
        <v>153</v>
      </c>
      <c r="F16" s="2">
        <v>153</v>
      </c>
      <c r="G16" s="2">
        <v>183</v>
      </c>
      <c r="H16" s="2">
        <f>SUM(B16:G16)</f>
        <v>1097</v>
      </c>
      <c r="I16" s="12">
        <f>H16/6</f>
        <v>182.83333333333334</v>
      </c>
      <c r="J16" s="2" t="s">
        <v>48</v>
      </c>
      <c r="K16" s="2">
        <v>471</v>
      </c>
    </row>
    <row r="17" spans="1:17" x14ac:dyDescent="0.25">
      <c r="A17" s="2" t="s">
        <v>14</v>
      </c>
      <c r="B17" s="2">
        <v>181</v>
      </c>
      <c r="C17" s="2">
        <v>155</v>
      </c>
      <c r="D17" s="2">
        <v>170</v>
      </c>
      <c r="E17" s="2">
        <v>169</v>
      </c>
      <c r="F17" s="4"/>
      <c r="G17" s="2">
        <v>208</v>
      </c>
      <c r="H17" s="2">
        <f t="shared" ref="H17:H21" si="2">SUM(B17:G17)</f>
        <v>883</v>
      </c>
      <c r="I17" s="12">
        <f>H17/5</f>
        <v>176.6</v>
      </c>
      <c r="J17" s="2" t="s">
        <v>51</v>
      </c>
      <c r="K17" s="2">
        <v>471</v>
      </c>
    </row>
    <row r="18" spans="1:17" x14ac:dyDescent="0.25">
      <c r="A18" s="2" t="s">
        <v>15</v>
      </c>
      <c r="B18" s="2">
        <v>178</v>
      </c>
      <c r="C18" s="2">
        <v>202</v>
      </c>
      <c r="D18" s="2">
        <v>183</v>
      </c>
      <c r="E18" s="2">
        <v>170</v>
      </c>
      <c r="F18" s="2">
        <v>160</v>
      </c>
      <c r="G18" s="2">
        <v>188</v>
      </c>
      <c r="H18" s="2">
        <f t="shared" si="2"/>
        <v>1081</v>
      </c>
      <c r="I18" s="12">
        <f t="shared" ref="I18:I21" si="3">H18/6</f>
        <v>180.16666666666666</v>
      </c>
      <c r="J18" s="2" t="s">
        <v>49</v>
      </c>
      <c r="K18" s="2">
        <v>471</v>
      </c>
    </row>
    <row r="19" spans="1:17" x14ac:dyDescent="0.25">
      <c r="A19" s="2" t="s">
        <v>40</v>
      </c>
      <c r="B19" s="4"/>
      <c r="C19" s="2">
        <v>194</v>
      </c>
      <c r="D19" s="2">
        <v>169</v>
      </c>
      <c r="E19" s="2">
        <v>212</v>
      </c>
      <c r="F19" s="2">
        <v>144</v>
      </c>
      <c r="G19" s="2">
        <v>168</v>
      </c>
      <c r="H19" s="2">
        <f t="shared" si="2"/>
        <v>887</v>
      </c>
      <c r="I19" s="12">
        <f>H19/5</f>
        <v>177.4</v>
      </c>
      <c r="J19" s="2" t="s">
        <v>50</v>
      </c>
      <c r="K19" s="2">
        <v>471</v>
      </c>
    </row>
    <row r="20" spans="1:17" x14ac:dyDescent="0.25">
      <c r="A20" s="2" t="s">
        <v>37</v>
      </c>
      <c r="B20" s="2">
        <v>169</v>
      </c>
      <c r="C20" s="2">
        <v>145</v>
      </c>
      <c r="D20" s="4"/>
      <c r="E20" s="2">
        <v>162</v>
      </c>
      <c r="F20" s="2">
        <v>159</v>
      </c>
      <c r="G20" s="4"/>
      <c r="H20" s="2">
        <f t="shared" si="2"/>
        <v>635</v>
      </c>
      <c r="I20" s="12">
        <f>H20/4</f>
        <v>158.75</v>
      </c>
      <c r="J20" s="2" t="s">
        <v>52</v>
      </c>
      <c r="K20" s="2">
        <v>471</v>
      </c>
    </row>
    <row r="21" spans="1:17" x14ac:dyDescent="0.25">
      <c r="A21" s="2" t="s">
        <v>38</v>
      </c>
      <c r="B21" s="2">
        <v>127</v>
      </c>
      <c r="C21" s="4"/>
      <c r="D21" s="2">
        <v>142</v>
      </c>
      <c r="E21" s="4"/>
      <c r="F21" s="2">
        <v>179</v>
      </c>
      <c r="G21" s="2">
        <v>167</v>
      </c>
      <c r="H21" s="2">
        <f t="shared" si="2"/>
        <v>615</v>
      </c>
      <c r="I21" s="12">
        <f t="shared" si="3"/>
        <v>102.5</v>
      </c>
      <c r="J21" s="2" t="s">
        <v>53</v>
      </c>
      <c r="K21" s="2">
        <v>471</v>
      </c>
    </row>
    <row r="22" spans="1:17" x14ac:dyDescent="0.25">
      <c r="A22" s="9" t="s">
        <v>7</v>
      </c>
      <c r="B22" s="1">
        <f>SUM(B16:B21)</f>
        <v>809</v>
      </c>
      <c r="C22" s="1">
        <f>SUM(C16:C21)</f>
        <v>884</v>
      </c>
      <c r="D22" s="1">
        <f>SUM(D16:D21)</f>
        <v>930</v>
      </c>
      <c r="E22" s="1">
        <f t="shared" ref="E22:G22" si="4">SUM(E16:E21)</f>
        <v>866</v>
      </c>
      <c r="F22" s="1">
        <f t="shared" si="4"/>
        <v>795</v>
      </c>
      <c r="G22" s="1">
        <f t="shared" si="4"/>
        <v>914</v>
      </c>
      <c r="H22" s="1">
        <f t="shared" ref="H22" si="5">SUM(H16:H19)</f>
        <v>3948</v>
      </c>
      <c r="I22" s="13"/>
      <c r="J22" s="13"/>
      <c r="K22" s="13"/>
    </row>
    <row r="23" spans="1:17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</row>
    <row r="24" spans="1:17" ht="15.75" thickBot="1" x14ac:dyDescent="0.3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</row>
    <row r="25" spans="1:17" ht="15.75" thickBot="1" x14ac:dyDescent="0.3">
      <c r="A25" s="21" t="s">
        <v>16</v>
      </c>
      <c r="B25" s="22"/>
      <c r="C25" s="22"/>
      <c r="D25" s="22"/>
      <c r="E25" s="22"/>
      <c r="F25" s="22"/>
      <c r="G25" s="23"/>
      <c r="H25" s="13"/>
      <c r="I25" s="13"/>
      <c r="J25" s="13"/>
      <c r="K25" s="13"/>
    </row>
    <row r="26" spans="1:17" x14ac:dyDescent="0.25">
      <c r="A26" s="1" t="s">
        <v>17</v>
      </c>
      <c r="B26" s="1" t="s">
        <v>2</v>
      </c>
      <c r="C26" s="1" t="s">
        <v>3</v>
      </c>
      <c r="D26" s="1" t="s">
        <v>4</v>
      </c>
      <c r="E26" s="1" t="s">
        <v>5</v>
      </c>
      <c r="F26" s="1" t="s">
        <v>6</v>
      </c>
      <c r="G26" s="1" t="s">
        <v>18</v>
      </c>
      <c r="H26" s="3" t="s">
        <v>19</v>
      </c>
      <c r="I26" s="3" t="s">
        <v>20</v>
      </c>
      <c r="J26" s="3" t="s">
        <v>21</v>
      </c>
      <c r="K26" s="3" t="s">
        <v>22</v>
      </c>
      <c r="L26" s="3" t="s">
        <v>23</v>
      </c>
      <c r="M26" s="3" t="s">
        <v>24</v>
      </c>
      <c r="N26" s="3" t="s">
        <v>25</v>
      </c>
      <c r="O26" s="3" t="s">
        <v>26</v>
      </c>
      <c r="P26" s="3" t="s">
        <v>27</v>
      </c>
      <c r="Q26" s="3" t="s">
        <v>7</v>
      </c>
    </row>
    <row r="27" spans="1:17" x14ac:dyDescent="0.25">
      <c r="A27" s="5" t="s">
        <v>8</v>
      </c>
      <c r="B27" s="2">
        <v>192</v>
      </c>
      <c r="C27" s="2">
        <v>141</v>
      </c>
      <c r="D27" s="2">
        <v>120</v>
      </c>
      <c r="E27" s="2">
        <v>143</v>
      </c>
      <c r="F27" s="2">
        <v>144</v>
      </c>
      <c r="G27" s="2">
        <v>156</v>
      </c>
      <c r="H27" s="2">
        <v>124</v>
      </c>
      <c r="I27" s="2">
        <v>150</v>
      </c>
      <c r="J27" s="2">
        <v>208</v>
      </c>
      <c r="K27" s="2">
        <v>189</v>
      </c>
      <c r="L27" s="2">
        <v>194</v>
      </c>
      <c r="M27" s="2">
        <v>172</v>
      </c>
      <c r="N27" s="2">
        <v>157</v>
      </c>
      <c r="O27" s="2">
        <v>161</v>
      </c>
      <c r="P27" s="2">
        <v>151</v>
      </c>
      <c r="Q27" s="3">
        <f>SUM(B27:P27)</f>
        <v>2402</v>
      </c>
    </row>
    <row r="28" spans="1:17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x14ac:dyDescent="0.25">
      <c r="A29" s="6" t="s">
        <v>9</v>
      </c>
      <c r="B29" s="2">
        <v>151</v>
      </c>
      <c r="C29" s="2">
        <v>158</v>
      </c>
      <c r="D29" s="2">
        <v>176</v>
      </c>
      <c r="E29" s="2">
        <v>160</v>
      </c>
      <c r="F29" s="2">
        <v>157</v>
      </c>
      <c r="G29" s="2">
        <v>156</v>
      </c>
      <c r="H29" s="2">
        <v>141</v>
      </c>
      <c r="I29" s="2">
        <v>138</v>
      </c>
      <c r="J29" s="2">
        <v>134</v>
      </c>
      <c r="K29" s="2">
        <v>168</v>
      </c>
      <c r="L29" s="2">
        <v>172</v>
      </c>
      <c r="M29" s="2">
        <v>156</v>
      </c>
      <c r="N29" s="2">
        <v>125</v>
      </c>
      <c r="O29" s="2">
        <v>143</v>
      </c>
      <c r="P29" s="2">
        <v>173</v>
      </c>
      <c r="Q29" s="3">
        <f>SUM(B29:P29)</f>
        <v>2308</v>
      </c>
    </row>
    <row r="32" spans="1:17" x14ac:dyDescent="0.25">
      <c r="A32" s="7" t="s">
        <v>32</v>
      </c>
      <c r="B32" s="7" t="s">
        <v>33</v>
      </c>
    </row>
    <row r="33" spans="1:3" x14ac:dyDescent="0.25">
      <c r="A33" s="5" t="s">
        <v>8</v>
      </c>
      <c r="B33" s="3">
        <f>H13+Q27</f>
        <v>8045</v>
      </c>
    </row>
    <row r="34" spans="1:3" x14ac:dyDescent="0.25">
      <c r="A34" s="6" t="s">
        <v>9</v>
      </c>
      <c r="B34" s="3">
        <f>H22+Q29</f>
        <v>6256</v>
      </c>
    </row>
    <row r="36" spans="1:3" x14ac:dyDescent="0.25">
      <c r="A36" s="7" t="s">
        <v>44</v>
      </c>
      <c r="B36" s="7" t="s">
        <v>29</v>
      </c>
      <c r="C36" s="7" t="s">
        <v>45</v>
      </c>
    </row>
    <row r="37" spans="1:3" x14ac:dyDescent="0.25">
      <c r="A37" s="5" t="s">
        <v>8</v>
      </c>
      <c r="B37" s="3" t="s">
        <v>46</v>
      </c>
      <c r="C37" s="3">
        <v>78</v>
      </c>
    </row>
    <row r="38" spans="1:3" x14ac:dyDescent="0.25">
      <c r="A38" s="6" t="s">
        <v>9</v>
      </c>
      <c r="B38" s="3" t="s">
        <v>47</v>
      </c>
      <c r="C38" s="3">
        <v>66</v>
      </c>
    </row>
  </sheetData>
  <mergeCells count="5">
    <mergeCell ref="A3:K3"/>
    <mergeCell ref="A14:K14"/>
    <mergeCell ref="A25:G25"/>
    <mergeCell ref="A1:K1"/>
    <mergeCell ref="A2:K2"/>
  </mergeCells>
  <phoneticPr fontId="2" type="noConversion"/>
  <pageMargins left="0.7" right="0.7" top="0.75" bottom="0.75" header="0.3" footer="0.3"/>
  <pageSetup orientation="portrait" r:id="rId1"/>
  <ignoredErrors>
    <ignoredError sqref="I17:I1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Clark</dc:creator>
  <cp:lastModifiedBy>William Clark</cp:lastModifiedBy>
  <dcterms:created xsi:type="dcterms:W3CDTF">2023-01-16T02:16:17Z</dcterms:created>
  <dcterms:modified xsi:type="dcterms:W3CDTF">2024-02-13T02:35:01Z</dcterms:modified>
</cp:coreProperties>
</file>